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ЭтаКнига"/>
  <bookViews>
    <workbookView xWindow="0" yWindow="300" windowWidth="19440" windowHeight="12345"/>
  </bookViews>
  <sheets>
    <sheet name="Титульный лист" sheetId="8" r:id="rId1"/>
    <sheet name="Ключевые риски" sheetId="7" r:id="rId2"/>
    <sheet name="Цели и показатели" sheetId="11" r:id="rId3"/>
    <sheet name="Исполнение бюджета" sheetId="3" r:id="rId4"/>
    <sheet name="Результаты, КТ и мероприятия" sheetId="9" r:id="rId5"/>
    <sheet name="Проверка данных" sheetId="6" state="hidden" r:id="rId6"/>
  </sheets>
  <externalReferences>
    <externalReference r:id="rId7"/>
  </externalReferences>
  <definedNames>
    <definedName name="_ftn1" localSheetId="4">'Результаты, КТ и мероприятия'!$A$14</definedName>
    <definedName name="_ftnref1" localSheetId="4">'Результаты, КТ и мероприятия'!$B$3</definedName>
    <definedName name="_xlnm._FilterDatabase" localSheetId="3" hidden="1">'Исполнение бюджета'!$A$3:$J$37</definedName>
    <definedName name="_xlnm.Print_Area" localSheetId="3">'Исполнение бюджета'!$A$1:$J$37</definedName>
    <definedName name="_xlnm.Print_Area" localSheetId="4">'Результаты, КТ и мероприятия'!$A$1:$H$21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3" l="1"/>
  <c r="I34" i="3"/>
  <c r="D28" i="3"/>
  <c r="E36" i="3"/>
  <c r="E33" i="3"/>
  <c r="F36" i="3"/>
  <c r="G36" i="3"/>
  <c r="G33" i="3"/>
  <c r="F33" i="3"/>
  <c r="E28" i="3"/>
  <c r="G28" i="3"/>
  <c r="H28" i="3"/>
  <c r="E29" i="3"/>
  <c r="F29" i="3"/>
  <c r="F28" i="3"/>
  <c r="G29" i="3"/>
  <c r="H29" i="3"/>
  <c r="D29" i="3"/>
  <c r="H20" i="3"/>
  <c r="G20" i="3"/>
  <c r="G19" i="3"/>
  <c r="G16" i="3"/>
  <c r="E20" i="3"/>
  <c r="F20" i="3"/>
  <c r="F19" i="3"/>
  <c r="F16" i="3"/>
  <c r="D20" i="3"/>
  <c r="D19" i="3"/>
  <c r="D16" i="3"/>
  <c r="E10" i="3"/>
  <c r="E7" i="3"/>
  <c r="F10" i="3"/>
  <c r="G10" i="3"/>
  <c r="H10" i="3"/>
  <c r="H36" i="3"/>
  <c r="H33" i="3"/>
  <c r="D7" i="3"/>
  <c r="D10" i="3"/>
  <c r="H11" i="3"/>
  <c r="E11" i="3"/>
  <c r="I11" i="3"/>
  <c r="F11" i="3"/>
  <c r="G11" i="3"/>
  <c r="D11" i="3"/>
  <c r="E34" i="3"/>
  <c r="F34" i="3"/>
  <c r="G34" i="3"/>
  <c r="H34" i="3"/>
  <c r="D34" i="3"/>
  <c r="H19" i="3"/>
  <c r="H16" i="3"/>
  <c r="E19" i="3"/>
  <c r="E16" i="3"/>
  <c r="F7" i="3"/>
  <c r="H7" i="3"/>
  <c r="I10" i="3"/>
  <c r="G7" i="3"/>
  <c r="I16" i="3"/>
  <c r="E25" i="3"/>
  <c r="G25" i="3"/>
  <c r="H25" i="3"/>
  <c r="D36" i="3"/>
  <c r="D33" i="3"/>
  <c r="F25" i="3"/>
  <c r="I33" i="3"/>
  <c r="I36" i="3"/>
  <c r="I8" i="3"/>
  <c r="D22" i="8"/>
  <c r="F22" i="8"/>
  <c r="I17" i="3"/>
  <c r="I19" i="3"/>
  <c r="I20" i="3"/>
  <c r="E22" i="8"/>
  <c r="C22" i="8"/>
  <c r="G22" i="8"/>
</calcChain>
</file>

<file path=xl/sharedStrings.xml><?xml version="1.0" encoding="utf-8"?>
<sst xmlns="http://schemas.openxmlformats.org/spreadsheetml/2006/main" count="298" uniqueCount="156">
  <si>
    <t>№ п/п</t>
  </si>
  <si>
    <t>Статус</t>
  </si>
  <si>
    <t>Наименование соответствующего раздела паспорта проекта</t>
  </si>
  <si>
    <t>Краткое описание риска</t>
  </si>
  <si>
    <t>Предлагаемые решения</t>
  </si>
  <si>
    <t>1.</t>
  </si>
  <si>
    <t>2.</t>
  </si>
  <si>
    <t>3.</t>
  </si>
  <si>
    <t>Комментарий</t>
  </si>
  <si>
    <t>Наименование результата и источника финансового обеспечения</t>
  </si>
  <si>
    <t>Объем финансового обеспечение, млн. рублей</t>
  </si>
  <si>
    <t>Исполнение, млн. рублей</t>
  </si>
  <si>
    <t>Предусмотрено паспортом регионального проекта</t>
  </si>
  <si>
    <t>Сводная бюджетная роспись</t>
  </si>
  <si>
    <t>Лимиты бюджетных обязательств</t>
  </si>
  <si>
    <t>Учтенные бюджетные обязательства</t>
  </si>
  <si>
    <t>Кассовое исполнение</t>
  </si>
  <si>
    <t>1.1.</t>
  </si>
  <si>
    <t>федеральный бюджет</t>
  </si>
  <si>
    <t>бюджеты государственных внебюджетных фондов Российской Федерации</t>
  </si>
  <si>
    <t>консолидированные бюджеты субъектов Российской Федерации, в т.ч.:</t>
  </si>
  <si>
    <t>1.1.3.1</t>
  </si>
  <si>
    <t>бюджет субъекта Российской Федерации</t>
  </si>
  <si>
    <t>1.1.3.2</t>
  </si>
  <si>
    <t>межбюджетные трансферты бюджета субъекта Российской Федерации бюджетам муниципальных образований</t>
  </si>
  <si>
    <t>1.1.3.3</t>
  </si>
  <si>
    <t>бюджеты муниципальных образований (без учета межбюджетных трансфертов из бюджета субъекта Российской Федерации)</t>
  </si>
  <si>
    <t>внебюджетные источники</t>
  </si>
  <si>
    <t>Х</t>
  </si>
  <si>
    <t>Всего по региональному проекту за счет всех источников, в том числе:</t>
  </si>
  <si>
    <t>консолидированные бюджеты субъектов Российской Федерации</t>
  </si>
  <si>
    <t xml:space="preserve">Наименование результата, контрольной точки, мероприятия </t>
  </si>
  <si>
    <t>Срок реализации</t>
  </si>
  <si>
    <t>Ответственный исполнитель</t>
  </si>
  <si>
    <t>план</t>
  </si>
  <si>
    <t>факт/ прогноз</t>
  </si>
  <si>
    <t>Процент исполнения (8)/(5)*100</t>
  </si>
  <si>
    <t>1.1.2.</t>
  </si>
  <si>
    <t>1.1.3.</t>
  </si>
  <si>
    <t>1.1.1.</t>
  </si>
  <si>
    <t>1.1.4.</t>
  </si>
  <si>
    <t>Уровень контроля</t>
  </si>
  <si>
    <t>О Т Ч Е Т</t>
  </si>
  <si>
    <t>Общий статус реализации</t>
  </si>
  <si>
    <t>1. Риски</t>
  </si>
  <si>
    <t>2. Показатели</t>
  </si>
  <si>
    <t>3. Бюджет</t>
  </si>
  <si>
    <t>4. Результаты</t>
  </si>
  <si>
    <t>5. Контрольные точки</t>
  </si>
  <si>
    <t>1. КЛЮЧЕВЫЕ РИСКИ</t>
  </si>
  <si>
    <t>3. СВЕДЕНИЯ ОБ ИСПОЛНЕНИИ БЮДЖЕТА</t>
  </si>
  <si>
    <t>4. СВЕДЕНИЯ О ДОСТИЖЕНИИ РЕЗУЛЬТАТОВ, КОНТРОЛЬНЫХ ТОЧЕК И МЕРОПРИЯТИЙ</t>
  </si>
  <si>
    <t>Убывающий</t>
  </si>
  <si>
    <t>Возрастающий</t>
  </si>
  <si>
    <t xml:space="preserve">регионального проекта </t>
  </si>
  <si>
    <t>_____________</t>
  </si>
  <si>
    <t>(подпись)</t>
  </si>
  <si>
    <t>Прогнозные сведения - отсутствие отклонений</t>
  </si>
  <si>
    <t xml:space="preserve">Прогнозные сведения - наличие отклонений </t>
  </si>
  <si>
    <t>Прогнозные сведения - наличие критических отклонений</t>
  </si>
  <si>
    <t>Пермский край</t>
  </si>
  <si>
    <t xml:space="preserve">Отсутствие отклонений - отчет </t>
  </si>
  <si>
    <t>Наличие критических отклонений - отчет</t>
  </si>
  <si>
    <t>Наличие отклонений - отчет</t>
  </si>
  <si>
    <t>Отсутствие отклонений</t>
  </si>
  <si>
    <t>Наличие отклонений</t>
  </si>
  <si>
    <t xml:space="preserve">Наличие критических отклонений </t>
  </si>
  <si>
    <t>Определена численность семей, обратившихся за назначением ежемесячной выплаты в связи с рождением (усыновлением) первого ребенка</t>
  </si>
  <si>
    <t>Определена численность семей, которым предоставляется ежемесячная выплата в связи с рождением (усыновлением) первого ребенка</t>
  </si>
  <si>
    <t>Предоставление семьям ежемесячной выплаты в связи с рождением (усыновлением) первого ребенка</t>
  </si>
  <si>
    <t>Т.Л. Шайдурова</t>
  </si>
  <si>
    <t>Т.Л. Шайдурова Руководители органов и организаций социальной защиты Пермского края</t>
  </si>
  <si>
    <t>О.Б. Мелехова</t>
  </si>
  <si>
    <t>ПК</t>
  </si>
  <si>
    <t>КП</t>
  </si>
  <si>
    <t xml:space="preserve">1.1.4. </t>
  </si>
  <si>
    <t>1.1.4.1</t>
  </si>
  <si>
    <t>2.1.</t>
  </si>
  <si>
    <t>2.1.1.</t>
  </si>
  <si>
    <t>3.1.</t>
  </si>
  <si>
    <t>3.1.1.</t>
  </si>
  <si>
    <t>2.1</t>
  </si>
  <si>
    <t>340,1</t>
  </si>
  <si>
    <t>2.1.2.</t>
  </si>
  <si>
    <t>2.1.3.</t>
  </si>
  <si>
    <t>2.1.3.1</t>
  </si>
  <si>
    <t>2.1.3.2</t>
  </si>
  <si>
    <t>2.1.3.3</t>
  </si>
  <si>
    <t>2.1.4.</t>
  </si>
  <si>
    <t>3.1</t>
  </si>
  <si>
    <t>3.1.2.</t>
  </si>
  <si>
    <t>3.1.3.</t>
  </si>
  <si>
    <t>3.1.3.1</t>
  </si>
  <si>
    <t>3.1.3.2</t>
  </si>
  <si>
    <t>3.1.3.3</t>
  </si>
  <si>
    <t>3.1.4.</t>
  </si>
  <si>
    <t>Нуждающиеся семьи получат ежемесячные выплаты в связи с рождением (усыновлением) первого ребенка за счет субвенции из федерального бюджета в 2019 г. – 4,893 тыс. семьи.</t>
  </si>
  <si>
    <t xml:space="preserve">Семьи с тремя и более детьми получают ежемесячную денежную выплату, назначаемую в случае рождения третьего ребенка или последующих детей до достижения ребенком возраста 3 лет, в 2019 г. – 0,8 тыс. семей </t>
  </si>
  <si>
    <t>Количество циклов экстракорпорального оплодотворения, выполненых семьям, страдающим бесплодием, за счет средств базовой программы обязательного медицинского страхования, в 2019 г. – 0,9  тыс. семей</t>
  </si>
  <si>
    <t>15.12..2019</t>
  </si>
  <si>
    <t>Результат регионального проекта -  Нуждающиеся семьи получат ежемесячные выплаты в связи с рождением (усыновлением) первого ребенка за счет субвенции из федерального бюджета в 2019 г. – 4,893 тыс. семьи.</t>
  </si>
  <si>
    <t xml:space="preserve">Результат регионального проекта - Семьи с тремя и более детьми получают ежемесячную денежную выплату, назначаемую в случае рождения третьего ребенка или последующих детей до достижения ребенком возраста 3 лет, в 2019 г. – 0,8 тыс. семей </t>
  </si>
  <si>
    <t>Результат регионального проекта - Количество циклов экстракорпорального оплодотворения, выполненых семьям, страдающим бесплодием, за счет средств базовой программы обязательного медицинского страхования, в 2019 г. – 0,9  тыс. семей</t>
  </si>
  <si>
    <t>Не менее 237,7 тысяч нуждающихся семей получают в 2019 году ежемесячные выплаты в связи с рождением (усыновлением) первого ребенка за счет субвенций из федерального бюджета</t>
  </si>
  <si>
    <t>Не менее 68 тысяч семей, имеющих трех и более детей, получили в 2019 году ежемесячную денежную выплату, назначаемую в случае рождения третьего ребенка или последующих детей до достижения ребенком возраста 3 лет</t>
  </si>
  <si>
    <t xml:space="preserve">Результат федерального проекта - Не менее 68 тысяч семей, имеющих трех и более детей, получили в 2019 году ежемесячную денежную выплату, назначаемую в случае рождения третьего ребенка или последующих детей до достижения ребенком возраста 3 лет                           </t>
  </si>
  <si>
    <t>Результат федерального проекта - Не менее 70 тысяч циклов экстракорпорального оплодотворения выполнено семьям, страдающим бесплодием, за счет средств базовой программы обязательного медицинского страхования</t>
  </si>
  <si>
    <t>Не менее 70 тысяч циклов экстракорпорального оплодотворения выполнено семьям, страдающим бесплодием, за счет средств базовой программы обязательного медицинского страхования</t>
  </si>
  <si>
    <t>показатель федерального проекта (в целом по РФ)</t>
  </si>
  <si>
    <t xml:space="preserve">в работе риски отклонения отсутствуют </t>
  </si>
  <si>
    <t xml:space="preserve">Ежемесячная денежная выплата предоставлена не менее 3 773 получателям
</t>
  </si>
  <si>
    <t>Услуга экстракорпорального оплодотворения семьям, страдающим бесплодием, предоставлена</t>
  </si>
  <si>
    <t xml:space="preserve">"Финансовая поддержка семей при рождении детей" </t>
  </si>
  <si>
    <t xml:space="preserve">Руководитель </t>
  </si>
  <si>
    <t>Фокин П.С.</t>
  </si>
  <si>
    <t>Предоставление ежемесячной денежной выплаты, назначенной в связи с рождением третьего ребенка или последующих детей, за счет средств федерального бюджета и краевого бюджета</t>
  </si>
  <si>
    <t>Результат федерального проекта- 237,7 тысяч нуждающихся семей в 2019 году получат ежемесячные выплаты в связи с рождением (усыновлением) первого ребенка за счет субвенций из федерального бюджета</t>
  </si>
  <si>
    <t xml:space="preserve">Результат федерального проекта - 68 тысяч семей с тремя и более детьми получат в 2019 году ежемесячную денежную выплату, назначаемую в случае рождения третьего ребенка или последующих детей до достижения ребенком возраста 3 лет                       </t>
  </si>
  <si>
    <t>УТВЕРЖДЕН</t>
  </si>
  <si>
    <t xml:space="preserve">Проектным комитетом по основному направлению </t>
  </si>
  <si>
    <t xml:space="preserve"> стратегического развития "Демография"</t>
  </si>
  <si>
    <t>(протокол от 27.06.2019 № 2 )</t>
  </si>
  <si>
    <t>О ХОДЕ РЕАЛИЗАЦИИ РЕГИОНАЛЬНОГО ПРОЕКТА НА 30.06.2019</t>
  </si>
  <si>
    <t>Цель и показатели регионального проекта</t>
  </si>
  <si>
    <t xml:space="preserve">Сохраняется риск недостижения показателей суммарного коэффициента рождаемости, что соответствует общероссийским тенденциям. </t>
  </si>
  <si>
    <t>Предложения Пермского края по изменению региональных показателей были направлены в Министерство труда и социальной защиты Российской Федерации письмами от 07.12.2018 № СЭД-01-67-4894, от 26.12.2018 № СЭД-01-67-5229, от 14.01.2019 № СЭД-01-67-113</t>
  </si>
  <si>
    <t>2. СВЕДЕНИЯ О ЗНАЧЕНИЯХ ЦЕЛЕЙ И ПОКАЗАТЕЛЕЙ</t>
  </si>
  <si>
    <t xml:space="preserve">Наименование целей и показателей </t>
  </si>
  <si>
    <t>Динамика показателя</t>
  </si>
  <si>
    <t>Единица измерения (по ОКЕИ)</t>
  </si>
  <si>
    <t>Фактическое значение за предыдущий год</t>
  </si>
  <si>
    <t>Значения по кварталам</t>
  </si>
  <si>
    <t>Плановое значение на конец года</t>
  </si>
  <si>
    <t xml:space="preserve">Процент достижения </t>
  </si>
  <si>
    <t>I</t>
  </si>
  <si>
    <t>II</t>
  </si>
  <si>
    <t>III</t>
  </si>
  <si>
    <t>IV</t>
  </si>
  <si>
    <t>Суммарный коэффициент рождаемости</t>
  </si>
  <si>
    <t>Приволжский федеральный округ</t>
  </si>
  <si>
    <t xml:space="preserve">единиц </t>
  </si>
  <si>
    <t xml:space="preserve"> -</t>
  </si>
  <si>
    <t>нет возможности предоставить информацию о значении показателя по итогам квартала, так как методика расчета показателя, утвержденная Росстатом предусматривает годовое исчисление показателя. За 2018 год данные будут в августе 2019</t>
  </si>
  <si>
    <t>Коэффициенты рождаемости в возрастной группе 25-29 лет (число родившихся на 1000 женщин соответствующего возраста)</t>
  </si>
  <si>
    <t>Коэффициенты рождаемости в Пермском крае в возрастной группе 25-29 лет (число родившихся на 1000 женщин соответствующего возраста)</t>
  </si>
  <si>
    <t>единиц</t>
  </si>
  <si>
    <t>Коэффициенты рождаемости в возрастной группе 30-34 лет (число родившихся на 1000 женщин соответствующего возраста)</t>
  </si>
  <si>
    <t>Коэффициенты рождаемости в Пермском крае в возрастной группе 30-34 лет (число родившихся на 1000 женщин соответствующего возраста)</t>
  </si>
  <si>
    <t>Информация о финансовой поддержке семей при рождении детей размещена в СМИ, интернет-источниках, через печатную продукцию</t>
  </si>
  <si>
    <t>16 публикаций о финансовой поддержке семей с детьми размещены в  районных и краевых СМИ. Информация опубликована на сайте Министерства социального развития Пермского края</t>
  </si>
  <si>
    <t>Определена численность семей -потенциальных получателей ежемесячной выплаты в связи с рождением (усыновлением) первого ребенка</t>
  </si>
  <si>
    <t>Численность семей-потенциальных получателей  в 2019 году составит не менее  4893 семьи</t>
  </si>
  <si>
    <t>В органы социальной защиты обратилось 3347 семьи для назначения выплаты при рождении первого ребенка</t>
  </si>
  <si>
    <t xml:space="preserve">2882 семье назначена выплата при рождении первого ребенка (58,90% от годового показателя – 4893 семьи). По итогам года планируется исполнение показателя. </t>
  </si>
  <si>
    <t xml:space="preserve">725 многодетных семей назначена ЕДВ (19,2% от плана) . Выплата предоставляется с учетом нуждаемости.Всего рождено 2836 третьих (последующих) детей. </t>
  </si>
  <si>
    <t>В Пермских клиниках проведено 571 законченных программ ЭКО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</si>
</sst>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8"/>
      <color rgb="FF9E3611"/>
      <name val="Wingdings"/>
      <charset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3" borderId="8" applyNumberFormat="0" applyAlignment="0" applyProtection="0"/>
    <xf numFmtId="0" fontId="10" fillId="0" borderId="9" applyNumberFormat="0" applyFill="0" applyAlignment="0" applyProtection="0"/>
    <xf numFmtId="9" fontId="22" fillId="0" borderId="0" applyFont="0" applyFill="0" applyBorder="0" applyAlignment="0" applyProtection="0"/>
  </cellStyleXfs>
  <cellXfs count="175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2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vertical="center" wrapText="1"/>
    </xf>
    <xf numFmtId="0" fontId="9" fillId="0" borderId="0" xfId="0" applyFont="1"/>
    <xf numFmtId="0" fontId="3" fillId="2" borderId="1" xfId="0" applyFont="1" applyFill="1" applyBorder="1" applyAlignment="1">
      <alignment horizontal="left" vertical="center" wrapText="1"/>
    </xf>
    <xf numFmtId="10" fontId="0" fillId="0" borderId="0" xfId="0" applyNumberFormat="1"/>
    <xf numFmtId="0" fontId="3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/>
    </xf>
    <xf numFmtId="0" fontId="10" fillId="5" borderId="9" xfId="2" applyFill="1"/>
    <xf numFmtId="0" fontId="10" fillId="5" borderId="9" xfId="2" applyNumberFormat="1" applyFill="1"/>
    <xf numFmtId="3" fontId="0" fillId="0" borderId="0" xfId="0" applyNumberFormat="1"/>
    <xf numFmtId="3" fontId="3" fillId="2" borderId="4" xfId="0" applyNumberFormat="1" applyFont="1" applyFill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" fillId="0" borderId="0" xfId="0" applyFont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20" fillId="0" borderId="0" xfId="0" applyFont="1" applyFill="1" applyAlignment="1">
      <alignment vertical="center" wrapText="1"/>
    </xf>
    <xf numFmtId="14" fontId="14" fillId="0" borderId="0" xfId="0" applyNumberFormat="1" applyFont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14" fontId="1" fillId="0" borderId="25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21" fillId="0" borderId="0" xfId="0" applyFont="1" applyFill="1" applyAlignment="1">
      <alignment horizontal="left" vertical="top" readingOrder="1"/>
    </xf>
    <xf numFmtId="164" fontId="3" fillId="0" borderId="4" xfId="0" applyNumberFormat="1" applyFont="1" applyFill="1" applyBorder="1" applyAlignment="1">
      <alignment horizontal="left" vertical="center"/>
    </xf>
    <xf numFmtId="164" fontId="20" fillId="0" borderId="4" xfId="0" applyNumberFormat="1" applyFont="1" applyFill="1" applyBorder="1" applyAlignment="1">
      <alignment horizontal="left" vertical="center"/>
    </xf>
    <xf numFmtId="0" fontId="20" fillId="0" borderId="25" xfId="0" applyFont="1" applyFill="1" applyBorder="1" applyAlignment="1">
      <alignment vertical="top" wrapText="1"/>
    </xf>
    <xf numFmtId="0" fontId="20" fillId="0" borderId="25" xfId="0" applyFont="1" applyFill="1" applyBorder="1" applyAlignment="1">
      <alignment horizontal="left" vertical="center" wrapText="1" readingOrder="1"/>
    </xf>
    <xf numFmtId="0" fontId="20" fillId="0" borderId="25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7" fillId="4" borderId="14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vertical="center" wrapText="1"/>
    </xf>
    <xf numFmtId="0" fontId="20" fillId="0" borderId="25" xfId="0" applyFont="1" applyBorder="1" applyAlignment="1">
      <alignment horizontal="left" vertical="center" wrapText="1"/>
    </xf>
    <xf numFmtId="16" fontId="1" fillId="0" borderId="25" xfId="0" applyNumberFormat="1" applyFont="1" applyBorder="1" applyAlignment="1">
      <alignment horizontal="center" vertical="center" wrapText="1"/>
    </xf>
    <xf numFmtId="14" fontId="1" fillId="0" borderId="25" xfId="0" applyNumberFormat="1" applyFont="1" applyFill="1" applyBorder="1" applyAlignment="1">
      <alignment horizontal="left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0" fontId="0" fillId="0" borderId="25" xfId="0" applyBorder="1"/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3" fontId="0" fillId="0" borderId="0" xfId="0" applyNumberFormat="1" applyFill="1" applyAlignment="1">
      <alignment horizontal="left"/>
    </xf>
    <xf numFmtId="0" fontId="4" fillId="0" borderId="4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3" fontId="3" fillId="0" borderId="4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3" fontId="3" fillId="0" borderId="4" xfId="0" applyNumberFormat="1" applyFont="1" applyFill="1" applyBorder="1" applyAlignment="1">
      <alignment horizontal="left" vertical="center"/>
    </xf>
    <xf numFmtId="0" fontId="6" fillId="0" borderId="25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3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10" fontId="3" fillId="2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10" fontId="0" fillId="0" borderId="0" xfId="0" applyNumberFormat="1" applyBorder="1" applyAlignment="1">
      <alignment horizontal="center" vertical="center"/>
    </xf>
    <xf numFmtId="0" fontId="0" fillId="0" borderId="0" xfId="0" applyBorder="1"/>
    <xf numFmtId="165" fontId="3" fillId="2" borderId="4" xfId="0" applyNumberFormat="1" applyFont="1" applyFill="1" applyBorder="1" applyAlignment="1">
      <alignment horizontal="left" vertical="center" wrapText="1"/>
    </xf>
    <xf numFmtId="0" fontId="10" fillId="5" borderId="9" xfId="2" applyFont="1" applyFill="1"/>
    <xf numFmtId="2" fontId="0" fillId="0" borderId="0" xfId="0" applyNumberFormat="1"/>
    <xf numFmtId="9" fontId="0" fillId="0" borderId="0" xfId="3" applyFont="1"/>
    <xf numFmtId="0" fontId="0" fillId="0" borderId="0" xfId="0" applyFont="1"/>
    <xf numFmtId="1" fontId="0" fillId="0" borderId="0" xfId="0" applyNumberFormat="1"/>
    <xf numFmtId="0" fontId="7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9" fontId="1" fillId="0" borderId="1" xfId="3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7" xfId="0" applyBorder="1"/>
    <xf numFmtId="0" fontId="0" fillId="0" borderId="1" xfId="0" applyBorder="1"/>
    <xf numFmtId="0" fontId="0" fillId="0" borderId="1" xfId="0" applyFont="1" applyBorder="1"/>
    <xf numFmtId="1" fontId="0" fillId="0" borderId="1" xfId="0" applyNumberFormat="1" applyBorder="1"/>
    <xf numFmtId="2" fontId="0" fillId="0" borderId="1" xfId="0" applyNumberFormat="1" applyBorder="1"/>
    <xf numFmtId="9" fontId="0" fillId="0" borderId="1" xfId="3" applyFont="1" applyBorder="1"/>
    <xf numFmtId="0" fontId="0" fillId="0" borderId="0" xfId="0" applyAlignment="1">
      <alignment horizontal="left"/>
    </xf>
    <xf numFmtId="0" fontId="1" fillId="7" borderId="1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vertical="top" wrapText="1"/>
    </xf>
    <xf numFmtId="0" fontId="6" fillId="0" borderId="25" xfId="0" applyFont="1" applyBorder="1" applyAlignment="1">
      <alignment wrapText="1"/>
    </xf>
    <xf numFmtId="14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wrapText="1"/>
    </xf>
    <xf numFmtId="0" fontId="10" fillId="5" borderId="7" xfId="2" applyFill="1" applyBorder="1" applyAlignment="1">
      <alignment horizontal="center" vertical="center"/>
    </xf>
    <xf numFmtId="0" fontId="10" fillId="5" borderId="6" xfId="2" applyFill="1" applyBorder="1" applyAlignment="1">
      <alignment horizontal="center" vertical="center"/>
    </xf>
    <xf numFmtId="0" fontId="10" fillId="5" borderId="2" xfId="2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textRotation="90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0" fontId="8" fillId="3" borderId="17" xfId="1" applyBorder="1" applyAlignment="1">
      <alignment horizontal="left" vertical="center" wrapText="1"/>
    </xf>
    <xf numFmtId="0" fontId="8" fillId="3" borderId="18" xfId="1" applyBorder="1" applyAlignment="1">
      <alignment horizontal="left" vertical="center" wrapText="1"/>
    </xf>
    <xf numFmtId="0" fontId="8" fillId="3" borderId="19" xfId="1" applyBorder="1" applyAlignment="1">
      <alignment horizontal="left" vertical="center" wrapText="1"/>
    </xf>
    <xf numFmtId="0" fontId="8" fillId="3" borderId="20" xfId="1" applyBorder="1" applyAlignment="1">
      <alignment horizontal="left" vertical="center" wrapText="1" indent="1"/>
    </xf>
    <xf numFmtId="0" fontId="8" fillId="3" borderId="8" xfId="1" applyBorder="1" applyAlignment="1">
      <alignment horizontal="left" vertical="center" wrapText="1" indent="1"/>
    </xf>
    <xf numFmtId="0" fontId="8" fillId="3" borderId="21" xfId="1" applyBorder="1" applyAlignment="1">
      <alignment horizontal="left" vertical="center" wrapText="1" indent="1"/>
    </xf>
    <xf numFmtId="0" fontId="8" fillId="3" borderId="22" xfId="1" applyBorder="1" applyAlignment="1">
      <alignment horizontal="left" vertical="center" wrapText="1" indent="1"/>
    </xf>
    <xf numFmtId="0" fontId="8" fillId="3" borderId="23" xfId="1" applyBorder="1" applyAlignment="1">
      <alignment horizontal="left" vertical="center" wrapText="1" indent="1"/>
    </xf>
    <xf numFmtId="0" fontId="8" fillId="3" borderId="24" xfId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 textRotation="90" wrapText="1"/>
    </xf>
    <xf numFmtId="0" fontId="4" fillId="4" borderId="7" xfId="0" applyNumberFormat="1" applyFont="1" applyFill="1" applyBorder="1" applyAlignment="1">
      <alignment horizontal="center" vertical="center"/>
    </xf>
    <xf numFmtId="0" fontId="4" fillId="4" borderId="6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textRotation="90" wrapText="1"/>
    </xf>
    <xf numFmtId="0" fontId="7" fillId="4" borderId="26" xfId="0" applyFont="1" applyFill="1" applyBorder="1" applyAlignment="1">
      <alignment horizontal="center" vertical="center" textRotation="90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</cellXfs>
  <cellStyles count="4">
    <cellStyle name="Вывод" xfId="1" builtinId="21"/>
    <cellStyle name="Заголовок 1" xfId="2" builtinId="16"/>
    <cellStyle name="Обычный" xfId="0" builtinId="0"/>
    <cellStyle name="Процентный" xfId="3" builtinId="5"/>
  </cellStyles>
  <dxfs count="52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 patternType="darkUp">
          <fgColor rgb="FF00B050"/>
        </patternFill>
      </fill>
    </dxf>
    <dxf>
      <fill>
        <patternFill patternType="darkUp">
          <fgColor theme="7"/>
          <bgColor theme="0"/>
        </patternFill>
      </fill>
    </dxf>
    <dxf>
      <fill>
        <patternFill patternType="darkUp">
          <f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6F000"/>
      <color rgb="FFC9C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592666</xdr:colOff>
      <xdr:row>3</xdr:row>
      <xdr:rowOff>107949</xdr:rowOff>
    </xdr:from>
    <xdr:to>
      <xdr:col>20</xdr:col>
      <xdr:colOff>169333</xdr:colOff>
      <xdr:row>20</xdr:row>
      <xdr:rowOff>525991</xdr:rowOff>
    </xdr:to>
    <xdr:pic>
      <xdr:nvPicPr>
        <xdr:cNvPr id="2" name="Рисунок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99" y="774699"/>
          <a:ext cx="6455834" cy="1100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228600</xdr:colOff>
      <xdr:row>0</xdr:row>
      <xdr:rowOff>85725</xdr:rowOff>
    </xdr:from>
    <xdr:to>
      <xdr:col>13</xdr:col>
      <xdr:colOff>400050</xdr:colOff>
      <xdr:row>0</xdr:row>
      <xdr:rowOff>247650</xdr:rowOff>
    </xdr:to>
    <xdr:sp macro="" textlink="">
      <xdr:nvSpPr>
        <xdr:cNvPr id="6146" name="Прямоугольник 6"/>
        <xdr:cNvSpPr>
          <a:spLocks noChangeArrowheads="1"/>
        </xdr:cNvSpPr>
      </xdr:nvSpPr>
      <xdr:spPr bwMode="auto">
        <a:xfrm>
          <a:off x="9667875" y="85725"/>
          <a:ext cx="171450" cy="161925"/>
        </a:xfrm>
        <a:prstGeom prst="rect">
          <a:avLst/>
        </a:prstGeom>
        <a:pattFill prst="dkUpDiag">
          <a:fgClr>
            <a:srgbClr val="00B050"/>
          </a:fgClr>
          <a:bgClr>
            <a:srgbClr val="FFFFFF"/>
          </a:bgClr>
        </a:pattFill>
        <a:ln>
          <a:noFill/>
        </a:ln>
        <a:extLst/>
      </xdr:spPr>
    </xdr:sp>
    <xdr:clientData/>
  </xdr:twoCellAnchor>
  <xdr:twoCellAnchor editAs="oneCell">
    <xdr:from>
      <xdr:col>12</xdr:col>
      <xdr:colOff>219075</xdr:colOff>
      <xdr:row>0</xdr:row>
      <xdr:rowOff>85725</xdr:rowOff>
    </xdr:from>
    <xdr:to>
      <xdr:col>12</xdr:col>
      <xdr:colOff>390525</xdr:colOff>
      <xdr:row>0</xdr:row>
      <xdr:rowOff>247650</xdr:rowOff>
    </xdr:to>
    <xdr:sp macro="" textlink="">
      <xdr:nvSpPr>
        <xdr:cNvPr id="4" name="Прямоугольник 6"/>
        <xdr:cNvSpPr>
          <a:spLocks noChangeArrowheads="1"/>
        </xdr:cNvSpPr>
      </xdr:nvSpPr>
      <xdr:spPr bwMode="auto">
        <a:xfrm>
          <a:off x="8439150" y="85725"/>
          <a:ext cx="171450" cy="161925"/>
        </a:xfrm>
        <a:prstGeom prst="rect">
          <a:avLst/>
        </a:prstGeom>
        <a:solidFill>
          <a:srgbClr val="FF0000"/>
        </a:solidFill>
        <a:ln>
          <a:noFill/>
        </a:ln>
      </xdr:spPr>
    </xdr:sp>
    <xdr:clientData/>
  </xdr:twoCellAnchor>
  <xdr:twoCellAnchor editAs="oneCell">
    <xdr:from>
      <xdr:col>11</xdr:col>
      <xdr:colOff>238125</xdr:colOff>
      <xdr:row>0</xdr:row>
      <xdr:rowOff>85725</xdr:rowOff>
    </xdr:from>
    <xdr:to>
      <xdr:col>11</xdr:col>
      <xdr:colOff>409575</xdr:colOff>
      <xdr:row>0</xdr:row>
      <xdr:rowOff>247650</xdr:rowOff>
    </xdr:to>
    <xdr:sp macro="" textlink="">
      <xdr:nvSpPr>
        <xdr:cNvPr id="5" name="Прямоугольник 6"/>
        <xdr:cNvSpPr>
          <a:spLocks noChangeArrowheads="1"/>
        </xdr:cNvSpPr>
      </xdr:nvSpPr>
      <xdr:spPr bwMode="auto">
        <a:xfrm>
          <a:off x="7848600" y="85725"/>
          <a:ext cx="171450" cy="161925"/>
        </a:xfrm>
        <a:prstGeom prst="rect">
          <a:avLst/>
        </a:prstGeom>
        <a:solidFill>
          <a:srgbClr val="FFC000"/>
        </a:solidFill>
        <a:ln>
          <a:noFill/>
        </a:ln>
      </xdr:spPr>
    </xdr:sp>
    <xdr:clientData/>
  </xdr:twoCellAnchor>
  <xdr:twoCellAnchor editAs="oneCell">
    <xdr:from>
      <xdr:col>10</xdr:col>
      <xdr:colOff>238125</xdr:colOff>
      <xdr:row>0</xdr:row>
      <xdr:rowOff>85725</xdr:rowOff>
    </xdr:from>
    <xdr:to>
      <xdr:col>10</xdr:col>
      <xdr:colOff>409575</xdr:colOff>
      <xdr:row>0</xdr:row>
      <xdr:rowOff>247650</xdr:rowOff>
    </xdr:to>
    <xdr:sp macro="" textlink="">
      <xdr:nvSpPr>
        <xdr:cNvPr id="6" name="Прямоугольник 6"/>
        <xdr:cNvSpPr>
          <a:spLocks noChangeArrowheads="1"/>
        </xdr:cNvSpPr>
      </xdr:nvSpPr>
      <xdr:spPr bwMode="auto">
        <a:xfrm>
          <a:off x="7239000" y="85725"/>
          <a:ext cx="171450" cy="161925"/>
        </a:xfrm>
        <a:prstGeom prst="rect">
          <a:avLst/>
        </a:prstGeom>
        <a:solidFill>
          <a:srgbClr val="00B050"/>
        </a:solidFill>
        <a:ln>
          <a:noFill/>
        </a:ln>
      </xdr:spPr>
    </xdr:sp>
    <xdr:clientData/>
  </xdr:twoCellAnchor>
  <xdr:twoCellAnchor editAs="oneCell">
    <xdr:from>
      <xdr:col>14</xdr:col>
      <xdr:colOff>238125</xdr:colOff>
      <xdr:row>0</xdr:row>
      <xdr:rowOff>85725</xdr:rowOff>
    </xdr:from>
    <xdr:to>
      <xdr:col>14</xdr:col>
      <xdr:colOff>409575</xdr:colOff>
      <xdr:row>0</xdr:row>
      <xdr:rowOff>247650</xdr:rowOff>
    </xdr:to>
    <xdr:sp macro="" textlink="">
      <xdr:nvSpPr>
        <xdr:cNvPr id="9" name="Прямоугольник 6"/>
        <xdr:cNvSpPr>
          <a:spLocks noChangeArrowheads="1"/>
        </xdr:cNvSpPr>
      </xdr:nvSpPr>
      <xdr:spPr bwMode="auto">
        <a:xfrm>
          <a:off x="13811250" y="85725"/>
          <a:ext cx="171450" cy="161925"/>
        </a:xfrm>
        <a:prstGeom prst="rect">
          <a:avLst/>
        </a:prstGeom>
        <a:pattFill prst="dkUpDiag">
          <a:fgClr>
            <a:schemeClr val="accent4"/>
          </a:fgClr>
          <a:bgClr>
            <a:srgbClr val="FFFFFF"/>
          </a:bgClr>
        </a:pattFill>
        <a:ln>
          <a:noFill/>
        </a:ln>
        <a:extLst/>
      </xdr:spPr>
    </xdr:sp>
    <xdr:clientData/>
  </xdr:twoCellAnchor>
  <xdr:twoCellAnchor editAs="oneCell">
    <xdr:from>
      <xdr:col>15</xdr:col>
      <xdr:colOff>171450</xdr:colOff>
      <xdr:row>0</xdr:row>
      <xdr:rowOff>114300</xdr:rowOff>
    </xdr:from>
    <xdr:to>
      <xdr:col>15</xdr:col>
      <xdr:colOff>342900</xdr:colOff>
      <xdr:row>0</xdr:row>
      <xdr:rowOff>276225</xdr:rowOff>
    </xdr:to>
    <xdr:sp macro="" textlink="">
      <xdr:nvSpPr>
        <xdr:cNvPr id="10" name="Прямоугольник 6"/>
        <xdr:cNvSpPr>
          <a:spLocks noChangeArrowheads="1"/>
        </xdr:cNvSpPr>
      </xdr:nvSpPr>
      <xdr:spPr bwMode="auto">
        <a:xfrm>
          <a:off x="14354175" y="114300"/>
          <a:ext cx="171450" cy="161925"/>
        </a:xfrm>
        <a:prstGeom prst="rect">
          <a:avLst/>
        </a:prstGeom>
        <a:pattFill prst="dkUpDiag">
          <a:fgClr>
            <a:srgbClr val="FF0000"/>
          </a:fgClr>
          <a:bgClr>
            <a:schemeClr val="bg1"/>
          </a:bgClr>
        </a:pattFill>
        <a:ln>
          <a:noFill/>
        </a:ln>
      </xdr:spPr>
    </xdr:sp>
    <xdr:clientData/>
  </xdr:twoCellAnchor>
  <xdr:oneCellAnchor>
    <xdr:from>
      <xdr:col>12</xdr:col>
      <xdr:colOff>219075</xdr:colOff>
      <xdr:row>2</xdr:row>
      <xdr:rowOff>85725</xdr:rowOff>
    </xdr:from>
    <xdr:ext cx="171450" cy="161925"/>
    <xdr:sp macro="" textlink="">
      <xdr:nvSpPr>
        <xdr:cNvPr id="8" name="Прямоугольник 6"/>
        <xdr:cNvSpPr>
          <a:spLocks noChangeArrowheads="1"/>
        </xdr:cNvSpPr>
      </xdr:nvSpPr>
      <xdr:spPr bwMode="auto">
        <a:xfrm>
          <a:off x="11010900" y="85725"/>
          <a:ext cx="171450" cy="161925"/>
        </a:xfrm>
        <a:prstGeom prst="rect">
          <a:avLst/>
        </a:prstGeom>
        <a:solidFill>
          <a:srgbClr val="FF0000"/>
        </a:solidFill>
        <a:ln>
          <a:noFill/>
        </a:ln>
      </xdr:spPr>
    </xdr:sp>
    <xdr:clientData/>
  </xdr:oneCellAnchor>
  <xdr:oneCellAnchor>
    <xdr:from>
      <xdr:col>11</xdr:col>
      <xdr:colOff>238125</xdr:colOff>
      <xdr:row>2</xdr:row>
      <xdr:rowOff>85725</xdr:rowOff>
    </xdr:from>
    <xdr:ext cx="171450" cy="161925"/>
    <xdr:sp macro="" textlink="">
      <xdr:nvSpPr>
        <xdr:cNvPr id="11" name="Прямоугольник 6"/>
        <xdr:cNvSpPr>
          <a:spLocks noChangeArrowheads="1"/>
        </xdr:cNvSpPr>
      </xdr:nvSpPr>
      <xdr:spPr bwMode="auto">
        <a:xfrm>
          <a:off x="10420350" y="85725"/>
          <a:ext cx="171450" cy="161925"/>
        </a:xfrm>
        <a:prstGeom prst="rect">
          <a:avLst/>
        </a:prstGeom>
        <a:solidFill>
          <a:srgbClr val="FFC000"/>
        </a:solidFill>
        <a:ln>
          <a:noFill/>
        </a:ln>
      </xdr:spPr>
    </xdr:sp>
    <xdr:clientData/>
  </xdr:oneCellAnchor>
  <xdr:oneCellAnchor>
    <xdr:from>
      <xdr:col>10</xdr:col>
      <xdr:colOff>238125</xdr:colOff>
      <xdr:row>2</xdr:row>
      <xdr:rowOff>85725</xdr:rowOff>
    </xdr:from>
    <xdr:ext cx="171450" cy="161925"/>
    <xdr:sp macro="" textlink="">
      <xdr:nvSpPr>
        <xdr:cNvPr id="12" name="Прямоугольник 6"/>
        <xdr:cNvSpPr>
          <a:spLocks noChangeArrowheads="1"/>
        </xdr:cNvSpPr>
      </xdr:nvSpPr>
      <xdr:spPr bwMode="auto">
        <a:xfrm>
          <a:off x="9810750" y="85725"/>
          <a:ext cx="171450" cy="161925"/>
        </a:xfrm>
        <a:prstGeom prst="rect">
          <a:avLst/>
        </a:prstGeom>
        <a:solidFill>
          <a:srgbClr val="00B050"/>
        </a:solidFill>
        <a:ln>
          <a:noFill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ekhonoshina/AppData/Local/Microsoft/Windows/Temporary%20Internet%20Files/Content.Outlook/H2QQWSII/&#1054;&#1090;&#1095;&#1077;&#1090;%20&#1060;&#1080;&#1085;&#1072;&#1085;&#1089;&#1086;&#1074;&#1072;&#1103;%20&#1087;&#1086;&#1076;&#1076;&#1077;&#1088;&#1078;&#1082;&#1072;%20&#1089;&#1077;&#1084;&#1077;&#1081;%20&#1079;&#1072;%201%20&#1082;&#1074;&#1072;&#1088;&#1090;&#1072;&#1083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Ключевые риски"/>
      <sheetName val="Цели и показатели"/>
      <sheetName val="Исполнение бюджета"/>
      <sheetName val="Результаты, КТ и мероприяти (2"/>
      <sheetName val="Проверка данных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L22"/>
  <sheetViews>
    <sheetView tabSelected="1" zoomScaleNormal="100" workbookViewId="0">
      <selection activeCell="D21" sqref="D21"/>
    </sheetView>
  </sheetViews>
  <sheetFormatPr defaultRowHeight="15" x14ac:dyDescent="0.25"/>
  <cols>
    <col min="3" max="3" width="20.28515625" customWidth="1"/>
    <col min="4" max="4" width="20.85546875" customWidth="1"/>
    <col min="5" max="5" width="21.28515625" customWidth="1"/>
    <col min="6" max="6" width="22.28515625" customWidth="1"/>
    <col min="7" max="7" width="20.140625" customWidth="1"/>
    <col min="9" max="10" width="9.140625" customWidth="1"/>
    <col min="12" max="12" width="9.140625" customWidth="1"/>
  </cols>
  <sheetData>
    <row r="1" spans="3:12" ht="18.75" x14ac:dyDescent="0.3">
      <c r="C1" s="41" t="s">
        <v>113</v>
      </c>
      <c r="F1" s="67"/>
      <c r="G1" s="43" t="s">
        <v>118</v>
      </c>
    </row>
    <row r="2" spans="3:12" ht="18.75" x14ac:dyDescent="0.3">
      <c r="C2" s="41" t="s">
        <v>54</v>
      </c>
      <c r="F2" s="76"/>
      <c r="G2" s="77" t="s">
        <v>119</v>
      </c>
      <c r="H2" s="76"/>
      <c r="I2" s="76"/>
    </row>
    <row r="3" spans="3:12" ht="18.75" x14ac:dyDescent="0.3">
      <c r="C3" s="41" t="s">
        <v>114</v>
      </c>
      <c r="F3" s="76"/>
      <c r="G3" s="77" t="s">
        <v>120</v>
      </c>
    </row>
    <row r="4" spans="3:12" ht="18.75" x14ac:dyDescent="0.3">
      <c r="C4" s="41" t="s">
        <v>55</v>
      </c>
      <c r="F4" s="76"/>
      <c r="G4" s="43" t="s">
        <v>121</v>
      </c>
      <c r="L4" s="40"/>
    </row>
    <row r="5" spans="3:12" ht="22.5" x14ac:dyDescent="0.3">
      <c r="C5" s="42" t="s">
        <v>56</v>
      </c>
      <c r="F5" s="52"/>
      <c r="G5" s="53"/>
      <c r="L5" s="40"/>
    </row>
    <row r="6" spans="3:12" ht="18.75" x14ac:dyDescent="0.3">
      <c r="C6" s="57">
        <v>43643</v>
      </c>
      <c r="L6" s="40"/>
    </row>
    <row r="7" spans="3:12" ht="18.75" x14ac:dyDescent="0.3">
      <c r="C7" s="43"/>
      <c r="L7" s="40"/>
    </row>
    <row r="8" spans="3:12" ht="15.75" thickBot="1" x14ac:dyDescent="0.3"/>
    <row r="9" spans="3:12" x14ac:dyDescent="0.25">
      <c r="C9" s="45"/>
      <c r="D9" s="46"/>
      <c r="E9" s="46"/>
      <c r="F9" s="46"/>
      <c r="G9" s="47"/>
    </row>
    <row r="10" spans="3:12" ht="18.75" x14ac:dyDescent="0.25">
      <c r="C10" s="139" t="s">
        <v>42</v>
      </c>
      <c r="D10" s="137"/>
      <c r="E10" s="137"/>
      <c r="F10" s="137"/>
      <c r="G10" s="138"/>
    </row>
    <row r="11" spans="3:12" ht="18.75" x14ac:dyDescent="0.25">
      <c r="C11" s="38"/>
      <c r="D11" s="48"/>
      <c r="E11" s="48"/>
      <c r="F11" s="48"/>
      <c r="G11" s="49"/>
    </row>
    <row r="12" spans="3:12" ht="18.75" x14ac:dyDescent="0.25">
      <c r="C12" s="139" t="s">
        <v>122</v>
      </c>
      <c r="D12" s="137"/>
      <c r="E12" s="137"/>
      <c r="F12" s="137"/>
      <c r="G12" s="138"/>
    </row>
    <row r="13" spans="3:12" ht="18.75" x14ac:dyDescent="0.25">
      <c r="C13" s="38"/>
      <c r="D13" s="48"/>
      <c r="E13" s="48"/>
      <c r="F13" s="48"/>
      <c r="G13" s="49"/>
    </row>
    <row r="14" spans="3:12" ht="18.75" x14ac:dyDescent="0.25">
      <c r="C14" s="136" t="s">
        <v>60</v>
      </c>
      <c r="D14" s="137"/>
      <c r="E14" s="137"/>
      <c r="F14" s="137"/>
      <c r="G14" s="138"/>
    </row>
    <row r="15" spans="3:12" ht="18.75" x14ac:dyDescent="0.25">
      <c r="C15" s="38"/>
      <c r="D15" s="48"/>
      <c r="E15" s="48"/>
      <c r="F15" s="48"/>
      <c r="G15" s="49"/>
    </row>
    <row r="16" spans="3:12" ht="18.75" x14ac:dyDescent="0.25">
      <c r="C16" s="136" t="s">
        <v>112</v>
      </c>
      <c r="D16" s="140"/>
      <c r="E16" s="140"/>
      <c r="F16" s="140"/>
      <c r="G16" s="141"/>
    </row>
    <row r="17" spans="3:7" ht="19.5" thickBot="1" x14ac:dyDescent="0.3">
      <c r="C17" s="31"/>
      <c r="D17" s="50"/>
      <c r="E17" s="50"/>
      <c r="F17" s="50"/>
      <c r="G17" s="51"/>
    </row>
    <row r="18" spans="3:7" ht="20.25" thickBot="1" x14ac:dyDescent="0.3">
      <c r="C18" s="133" t="s">
        <v>43</v>
      </c>
      <c r="D18" s="134"/>
      <c r="E18" s="134"/>
      <c r="F18" s="134"/>
      <c r="G18" s="135"/>
    </row>
    <row r="19" spans="3:7" ht="16.5" thickBot="1" x14ac:dyDescent="0.3">
      <c r="C19" s="24"/>
      <c r="D19" s="44"/>
      <c r="E19" s="44"/>
      <c r="F19" s="44"/>
      <c r="G19" s="44"/>
    </row>
    <row r="20" spans="3:7" ht="32.25" customHeight="1" thickBot="1" x14ac:dyDescent="0.3">
      <c r="C20" s="29" t="s">
        <v>44</v>
      </c>
      <c r="D20" s="30" t="s">
        <v>45</v>
      </c>
      <c r="E20" s="30" t="s">
        <v>46</v>
      </c>
      <c r="F20" s="30" t="s">
        <v>47</v>
      </c>
      <c r="G20" s="30" t="s">
        <v>48</v>
      </c>
    </row>
    <row r="21" spans="3:7" ht="29.25" customHeight="1" thickBot="1" x14ac:dyDescent="0.3">
      <c r="C21" s="9" t="s">
        <v>65</v>
      </c>
      <c r="D21" s="9" t="s">
        <v>65</v>
      </c>
      <c r="E21" s="9" t="s">
        <v>64</v>
      </c>
      <c r="F21" s="9" t="s">
        <v>64</v>
      </c>
      <c r="G21" s="9" t="s">
        <v>64</v>
      </c>
    </row>
    <row r="22" spans="3:7" ht="66.75" customHeight="1" thickBot="1" x14ac:dyDescent="0.3">
      <c r="C22" s="54" t="str">
        <f>C21</f>
        <v>Наличие отклонений</v>
      </c>
      <c r="D22" s="54" t="str">
        <f>D21</f>
        <v>Наличие отклонений</v>
      </c>
      <c r="E22" s="55" t="str">
        <f>E21</f>
        <v>Отсутствие отклонений</v>
      </c>
      <c r="F22" s="55" t="str">
        <f>F21</f>
        <v>Отсутствие отклонений</v>
      </c>
      <c r="G22" s="55" t="str">
        <f>G21</f>
        <v>Отсутствие отклонений</v>
      </c>
    </row>
  </sheetData>
  <mergeCells count="5">
    <mergeCell ref="C18:G18"/>
    <mergeCell ref="C14:G14"/>
    <mergeCell ref="C10:G10"/>
    <mergeCell ref="C16:G16"/>
    <mergeCell ref="C12:G12"/>
  </mergeCells>
  <pageMargins left="0.7" right="0.7" top="0.75" bottom="0.75" header="0.3" footer="0.3"/>
  <pageSetup paperSize="9" scale="87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" operator="equal" id="{73203E0C-514F-430D-A4B8-AF22BB010FE5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37" operator="equal" id="{7DE99C1D-BC39-4469-87CF-AA9BE54E2C0A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38" operator="equal" id="{D73798EA-035C-42BB-A034-11129A5F1C26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C21:D21</xm:sqref>
        </x14:conditionalFormatting>
        <x14:conditionalFormatting xmlns:xm="http://schemas.microsoft.com/office/excel/2006/main">
          <x14:cfRule type="cellIs" priority="7" operator="equal" id="{E7408C53-34C1-4CE6-8693-BEE88503CF34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8" operator="equal" id="{B4F81919-97C2-4421-9344-51DB0F153E9A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9" operator="equal" id="{06D860CC-A526-4722-8041-2B97926A0AFE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E21</xm:sqref>
        </x14:conditionalFormatting>
        <x14:conditionalFormatting xmlns:xm="http://schemas.microsoft.com/office/excel/2006/main">
          <x14:cfRule type="cellIs" priority="1" operator="equal" id="{EFA9EA3F-0B84-4FD1-966C-C33C073DC657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2" operator="equal" id="{A8E0C0F6-0FC6-457E-9D6F-FCE84248EAAA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3" operator="equal" id="{04222042-A93E-404E-8F7C-AC2E1C81E30E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F21:G21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'Проверка данных'!$A$3:$C$3</xm:f>
          </x14:formula1>
          <xm:sqref>C21:G21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zoomScaleNormal="100" workbookViewId="0">
      <selection activeCell="C11" sqref="C11"/>
    </sheetView>
  </sheetViews>
  <sheetFormatPr defaultRowHeight="15" x14ac:dyDescent="0.25"/>
  <cols>
    <col min="1" max="1" width="14.28515625" customWidth="1"/>
    <col min="2" max="2" width="15.5703125" customWidth="1"/>
    <col min="3" max="3" width="29.5703125" customWidth="1"/>
    <col min="4" max="4" width="28.140625" customWidth="1"/>
    <col min="5" max="5" width="42.5703125" customWidth="1"/>
  </cols>
  <sheetData>
    <row r="1" spans="1:5" ht="20.25" thickBot="1" x14ac:dyDescent="0.35">
      <c r="A1" s="32" t="s">
        <v>49</v>
      </c>
      <c r="B1" s="32"/>
    </row>
    <row r="2" spans="1:5" ht="16.5" thickTop="1" thickBot="1" x14ac:dyDescent="0.3"/>
    <row r="3" spans="1:5" ht="46.5" customHeight="1" thickBot="1" x14ac:dyDescent="0.3">
      <c r="A3" s="26" t="s">
        <v>0</v>
      </c>
      <c r="B3" s="27" t="s">
        <v>1</v>
      </c>
      <c r="C3" s="28" t="s">
        <v>2</v>
      </c>
      <c r="D3" s="28" t="s">
        <v>3</v>
      </c>
      <c r="E3" s="28" t="s">
        <v>4</v>
      </c>
    </row>
    <row r="4" spans="1:5" ht="76.5" customHeight="1" thickBot="1" x14ac:dyDescent="0.3">
      <c r="A4" s="8" t="s">
        <v>5</v>
      </c>
      <c r="B4" s="14" t="s">
        <v>65</v>
      </c>
      <c r="C4" s="85" t="s">
        <v>123</v>
      </c>
      <c r="D4" s="85" t="s">
        <v>124</v>
      </c>
      <c r="E4" s="86" t="s">
        <v>125</v>
      </c>
    </row>
  </sheetData>
  <pageMargins left="0.7" right="0.7" top="0.75" bottom="0.75" header="0.3" footer="0.3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6" operator="equal" id="{C16565FB-D7D4-48E7-95D0-610078D47988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17" operator="equal" id="{27BF20E6-5A9F-4D0B-A527-126BCE458D84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18" operator="equal" id="{F7E5AA33-FD7A-4BD8-8749-011F2740EA3E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'Проверка данных'!$A$3:$C$3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C7" workbookViewId="0">
      <selection activeCell="C16" sqref="C16"/>
    </sheetView>
  </sheetViews>
  <sheetFormatPr defaultRowHeight="15" x14ac:dyDescent="0.25"/>
  <cols>
    <col min="1" max="1" width="17" customWidth="1"/>
    <col min="2" max="2" width="17.28515625" customWidth="1"/>
    <col min="3" max="3" width="18.5703125" style="107" customWidth="1"/>
    <col min="4" max="4" width="18.5703125" customWidth="1"/>
    <col min="5" max="5" width="18.5703125" style="108" customWidth="1"/>
    <col min="6" max="6" width="21.140625" style="105" customWidth="1"/>
    <col min="7" max="10" width="9.140625" style="105"/>
    <col min="11" max="11" width="15.5703125" style="105" customWidth="1"/>
    <col min="12" max="12" width="17.7109375" style="106" customWidth="1"/>
    <col min="13" max="13" width="17.140625" customWidth="1"/>
  </cols>
  <sheetData>
    <row r="1" spans="1:13" ht="20.25" thickBot="1" x14ac:dyDescent="0.35">
      <c r="A1" s="32" t="s">
        <v>126</v>
      </c>
      <c r="B1" s="32"/>
      <c r="C1" s="104"/>
      <c r="D1" s="32"/>
      <c r="E1"/>
    </row>
    <row r="2" spans="1:13" ht="16.5" thickTop="1" thickBot="1" x14ac:dyDescent="0.3"/>
    <row r="3" spans="1:13" ht="15.75" thickBot="1" x14ac:dyDescent="0.3">
      <c r="A3" s="145" t="s">
        <v>0</v>
      </c>
      <c r="B3" s="146" t="s">
        <v>1</v>
      </c>
      <c r="C3" s="145" t="s">
        <v>127</v>
      </c>
      <c r="D3" s="145" t="s">
        <v>128</v>
      </c>
      <c r="E3" s="147" t="s">
        <v>129</v>
      </c>
      <c r="F3" s="147" t="s">
        <v>130</v>
      </c>
      <c r="G3" s="147" t="s">
        <v>131</v>
      </c>
      <c r="H3" s="147"/>
      <c r="I3" s="147"/>
      <c r="J3" s="147"/>
      <c r="K3" s="147" t="s">
        <v>132</v>
      </c>
      <c r="L3" s="148" t="s">
        <v>133</v>
      </c>
      <c r="M3" s="145" t="s">
        <v>8</v>
      </c>
    </row>
    <row r="4" spans="1:13" ht="15.75" thickBot="1" x14ac:dyDescent="0.3">
      <c r="A4" s="145"/>
      <c r="B4" s="146"/>
      <c r="C4" s="145"/>
      <c r="D4" s="145"/>
      <c r="E4" s="147"/>
      <c r="F4" s="147"/>
      <c r="G4" s="109" t="s">
        <v>134</v>
      </c>
      <c r="H4" s="109" t="s">
        <v>135</v>
      </c>
      <c r="I4" s="109" t="s">
        <v>136</v>
      </c>
      <c r="J4" s="109" t="s">
        <v>137</v>
      </c>
      <c r="K4" s="147"/>
      <c r="L4" s="148"/>
      <c r="M4" s="145"/>
    </row>
    <row r="5" spans="1:13" ht="15.75" thickBot="1" x14ac:dyDescent="0.3">
      <c r="A5" s="110" t="s">
        <v>138</v>
      </c>
      <c r="B5" s="111"/>
      <c r="C5" s="112"/>
      <c r="D5" s="111"/>
      <c r="E5" s="111"/>
      <c r="F5" s="111"/>
      <c r="G5" s="111"/>
      <c r="H5" s="111"/>
      <c r="I5" s="111"/>
      <c r="J5" s="111"/>
      <c r="K5" s="111"/>
      <c r="L5" s="111"/>
      <c r="M5" s="111"/>
    </row>
    <row r="6" spans="1:13" ht="15.75" thickBot="1" x14ac:dyDescent="0.3">
      <c r="A6" s="110" t="s">
        <v>139</v>
      </c>
      <c r="B6" s="113"/>
      <c r="C6" s="114"/>
      <c r="D6" s="111"/>
      <c r="E6" s="111"/>
      <c r="F6" s="111"/>
      <c r="G6" s="111"/>
      <c r="H6" s="111"/>
      <c r="I6" s="111"/>
      <c r="J6" s="111"/>
      <c r="K6" s="111"/>
      <c r="L6" s="111"/>
      <c r="M6" s="111"/>
    </row>
    <row r="7" spans="1:13" ht="15.75" thickBot="1" x14ac:dyDescent="0.3">
      <c r="A7" s="110"/>
      <c r="B7" s="111"/>
      <c r="C7" s="111" t="s">
        <v>60</v>
      </c>
      <c r="D7" s="111"/>
      <c r="E7" s="111"/>
      <c r="F7" s="111"/>
      <c r="G7" s="111"/>
      <c r="H7" s="111"/>
      <c r="I7" s="111"/>
      <c r="J7" s="111"/>
      <c r="K7" s="111"/>
      <c r="L7" s="111"/>
      <c r="M7" s="111"/>
    </row>
    <row r="8" spans="1:13" ht="204.75" thickBot="1" x14ac:dyDescent="0.3">
      <c r="A8" s="9" t="s">
        <v>5</v>
      </c>
      <c r="B8" s="128" t="s">
        <v>65</v>
      </c>
      <c r="C8" s="7" t="s">
        <v>138</v>
      </c>
      <c r="D8" s="14" t="s">
        <v>53</v>
      </c>
      <c r="E8" s="115" t="s">
        <v>140</v>
      </c>
      <c r="F8" s="116">
        <v>1.7490000000000001</v>
      </c>
      <c r="G8" s="117" t="s">
        <v>141</v>
      </c>
      <c r="H8" s="117" t="s">
        <v>141</v>
      </c>
      <c r="I8" s="117" t="s">
        <v>141</v>
      </c>
      <c r="J8" s="117" t="s">
        <v>141</v>
      </c>
      <c r="K8" s="117">
        <v>1.76</v>
      </c>
      <c r="L8" s="118" t="s">
        <v>141</v>
      </c>
      <c r="M8" s="119" t="s">
        <v>142</v>
      </c>
    </row>
    <row r="9" spans="1:13" ht="15.75" thickBot="1" x14ac:dyDescent="0.3">
      <c r="A9" s="142" t="s">
        <v>143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4"/>
      <c r="M9" s="14"/>
    </row>
    <row r="10" spans="1:13" ht="15.75" thickBot="1" x14ac:dyDescent="0.3">
      <c r="A10" s="110" t="s">
        <v>139</v>
      </c>
      <c r="B10" s="113"/>
      <c r="C10" s="114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1:13" ht="15.75" thickBot="1" x14ac:dyDescent="0.3">
      <c r="A11" s="110"/>
      <c r="B11" s="111"/>
      <c r="C11" s="111" t="s">
        <v>60</v>
      </c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1:13" ht="204.75" thickBot="1" x14ac:dyDescent="0.3">
      <c r="A12" s="9" t="s">
        <v>6</v>
      </c>
      <c r="B12" s="128" t="s">
        <v>65</v>
      </c>
      <c r="C12" s="14" t="s">
        <v>144</v>
      </c>
      <c r="D12" s="14" t="s">
        <v>53</v>
      </c>
      <c r="E12" s="115" t="s">
        <v>145</v>
      </c>
      <c r="F12" s="120">
        <v>110.34</v>
      </c>
      <c r="G12" s="117" t="s">
        <v>141</v>
      </c>
      <c r="H12" s="117" t="s">
        <v>141</v>
      </c>
      <c r="I12" s="117" t="s">
        <v>141</v>
      </c>
      <c r="J12" s="120" t="s">
        <v>141</v>
      </c>
      <c r="K12" s="117">
        <v>113.5</v>
      </c>
      <c r="L12" s="118" t="s">
        <v>141</v>
      </c>
      <c r="M12" s="119" t="s">
        <v>142</v>
      </c>
    </row>
    <row r="13" spans="1:13" ht="15.75" thickBot="1" x14ac:dyDescent="0.3">
      <c r="A13" s="142" t="s">
        <v>146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4"/>
    </row>
    <row r="14" spans="1:13" ht="15.75" thickBot="1" x14ac:dyDescent="0.3">
      <c r="A14" s="110" t="s">
        <v>139</v>
      </c>
      <c r="B14" s="113"/>
      <c r="C14" s="114"/>
      <c r="D14" s="111"/>
      <c r="E14" s="111"/>
      <c r="F14" s="111"/>
      <c r="G14" s="111"/>
      <c r="H14" s="111"/>
      <c r="I14" s="111"/>
      <c r="J14" s="111"/>
      <c r="K14" s="111"/>
      <c r="L14" s="111"/>
      <c r="M14" s="111"/>
    </row>
    <row r="15" spans="1:13" ht="15.75" thickBot="1" x14ac:dyDescent="0.3">
      <c r="A15" s="110"/>
      <c r="B15" s="111"/>
      <c r="C15" s="111" t="s">
        <v>60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1:13" ht="204.75" thickBot="1" x14ac:dyDescent="0.3">
      <c r="A16" s="9" t="s">
        <v>7</v>
      </c>
      <c r="B16" s="128" t="s">
        <v>65</v>
      </c>
      <c r="C16" s="14" t="s">
        <v>147</v>
      </c>
      <c r="D16" s="14" t="s">
        <v>53</v>
      </c>
      <c r="E16" s="115" t="s">
        <v>145</v>
      </c>
      <c r="F16" s="120">
        <v>84.37</v>
      </c>
      <c r="G16" s="117" t="s">
        <v>141</v>
      </c>
      <c r="H16" s="117" t="s">
        <v>141</v>
      </c>
      <c r="I16" s="117" t="s">
        <v>141</v>
      </c>
      <c r="J16" s="120" t="s">
        <v>141</v>
      </c>
      <c r="K16" s="117">
        <v>90.7</v>
      </c>
      <c r="L16" s="118" t="s">
        <v>141</v>
      </c>
      <c r="M16" s="119" t="s">
        <v>142</v>
      </c>
    </row>
    <row r="17" spans="1:13" ht="15.75" thickBot="1" x14ac:dyDescent="0.3">
      <c r="A17" s="121"/>
      <c r="B17" s="122"/>
      <c r="C17" s="123"/>
      <c r="D17" s="122"/>
      <c r="E17" s="124"/>
      <c r="F17" s="125"/>
      <c r="G17" s="125"/>
      <c r="H17" s="125"/>
      <c r="I17" s="125"/>
      <c r="J17" s="125"/>
      <c r="K17" s="125"/>
      <c r="L17" s="126"/>
      <c r="M17" s="122"/>
    </row>
    <row r="22" spans="1:13" x14ac:dyDescent="0.25">
      <c r="B22" s="127"/>
    </row>
  </sheetData>
  <mergeCells count="12">
    <mergeCell ref="A13:M13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  <mergeCell ref="A9:L9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FE00BEFF-BFCF-49A7-BA68-432D20146296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FFC000"/>
                </patternFill>
              </fill>
            </x14:dxf>
          </x14:cfRule>
          <x14:cfRule type="cellIs" priority="2" operator="equal" id="{B9750C67-3BD3-4A59-8167-472F907636D7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FF0000"/>
                </patternFill>
              </fill>
            </x14:dxf>
          </x14:cfRule>
          <x14:cfRule type="cellIs" priority="3" operator="equal" id="{C4A09A6A-F5DA-4CDE-B558-3083C8FEC89E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00B050"/>
                </patternFill>
              </fill>
            </x14:dxf>
          </x14:cfRule>
          <xm:sqref>B16</xm:sqref>
        </x14:conditionalFormatting>
        <x14:conditionalFormatting xmlns:xm="http://schemas.microsoft.com/office/excel/2006/main">
          <x14:cfRule type="cellIs" priority="7" operator="equal" id="{5C17E3F9-5D36-4CF7-B39A-3A8D0658F67F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FFC000"/>
                </patternFill>
              </fill>
            </x14:dxf>
          </x14:cfRule>
          <x14:cfRule type="cellIs" priority="8" operator="equal" id="{45313D78-E7EC-47F8-B5E2-7A3404927EA6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FF0000"/>
                </patternFill>
              </fill>
            </x14:dxf>
          </x14:cfRule>
          <x14:cfRule type="cellIs" priority="9" operator="equal" id="{70C83247-A80B-4B4D-B68F-A43514AFFE7A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00B050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cellIs" priority="4" operator="equal" id="{F408150D-9F6D-42BE-93E1-99607800FB4D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FFC000"/>
                </patternFill>
              </fill>
            </x14:dxf>
          </x14:cfRule>
          <x14:cfRule type="cellIs" priority="5" operator="equal" id="{8A4D5A11-59C5-4944-A6D7-5EF2A7E48C78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FF0000"/>
                </patternFill>
              </fill>
            </x14:dxf>
          </x14:cfRule>
          <x14:cfRule type="cellIs" priority="6" operator="equal" id="{84B99F87-5AB2-4076-B64C-C396995A8632}">
            <xm:f>'\Users\simekhonoshina\AppData\Local\Microsoft\Windows\Temporary Internet Files\Content.Outlook\H2QQWSII\[Отчет Финансовая поддержка семей за 1 квартал 2019.xlsx]Проверка данных'!#REF!</xm:f>
            <x14:dxf>
              <fill>
                <patternFill>
                  <bgColor rgb="FF00B050"/>
                </patternFill>
              </fill>
            </x14:dxf>
          </x14:cfRule>
          <xm:sqref>B12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'[1]Проверка данных'!#REF!</xm:f>
          </x14:formula1>
          <xm:sqref>B8 B12 B16</xm:sqref>
        </x14:dataValidation>
        <x14:dataValidation type="list" allowBlank="1" showInputMessage="1" showErrorMessage="1">
          <x14:formula1>
            <xm:f>'[1]Проверка данных'!#REF!</xm:f>
          </x14:formula1>
          <xm:sqref>D8 D12 D16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37"/>
  <sheetViews>
    <sheetView zoomScale="90" zoomScaleNormal="90" workbookViewId="0">
      <selection activeCell="D48" sqref="D48"/>
    </sheetView>
  </sheetViews>
  <sheetFormatPr defaultRowHeight="15" x14ac:dyDescent="0.25"/>
  <cols>
    <col min="1" max="1" width="9.140625" style="12"/>
    <col min="2" max="2" width="19.7109375" customWidth="1"/>
    <col min="3" max="3" width="30.7109375" customWidth="1"/>
    <col min="4" max="4" width="17.5703125" style="34" customWidth="1"/>
    <col min="5" max="5" width="11.140625" style="34" customWidth="1"/>
    <col min="6" max="6" width="13.140625" style="34" customWidth="1"/>
    <col min="7" max="7" width="12.85546875" style="87" customWidth="1"/>
    <col min="8" max="8" width="11.7109375" style="87" customWidth="1"/>
    <col min="9" max="9" width="22.5703125" style="22" customWidth="1"/>
    <col min="10" max="10" width="23.5703125" customWidth="1"/>
    <col min="12" max="12" width="19.5703125" customWidth="1"/>
    <col min="15" max="15" width="15.85546875" customWidth="1"/>
    <col min="17" max="17" width="12.5703125" customWidth="1"/>
  </cols>
  <sheetData>
    <row r="1" spans="1:17" ht="20.25" thickBot="1" x14ac:dyDescent="0.35">
      <c r="A1" s="33" t="s">
        <v>50</v>
      </c>
      <c r="B1" s="32"/>
      <c r="C1" s="32"/>
    </row>
    <row r="2" spans="1:17" ht="16.5" thickTop="1" thickBot="1" x14ac:dyDescent="0.3"/>
    <row r="3" spans="1:17" ht="15.75" thickBot="1" x14ac:dyDescent="0.3">
      <c r="A3" s="160" t="s">
        <v>0</v>
      </c>
      <c r="B3" s="162" t="s">
        <v>1</v>
      </c>
      <c r="C3" s="158" t="s">
        <v>9</v>
      </c>
      <c r="D3" s="164" t="s">
        <v>10</v>
      </c>
      <c r="E3" s="165"/>
      <c r="F3" s="166"/>
      <c r="G3" s="167" t="s">
        <v>11</v>
      </c>
      <c r="H3" s="168"/>
      <c r="I3" s="160" t="s">
        <v>36</v>
      </c>
      <c r="J3" s="158" t="s">
        <v>8</v>
      </c>
    </row>
    <row r="4" spans="1:17" ht="51.75" thickBot="1" x14ac:dyDescent="0.3">
      <c r="A4" s="161"/>
      <c r="B4" s="163"/>
      <c r="C4" s="159"/>
      <c r="D4" s="25" t="s">
        <v>12</v>
      </c>
      <c r="E4" s="25" t="s">
        <v>13</v>
      </c>
      <c r="F4" s="25" t="s">
        <v>14</v>
      </c>
      <c r="G4" s="88" t="s">
        <v>15</v>
      </c>
      <c r="H4" s="88" t="s">
        <v>16</v>
      </c>
      <c r="I4" s="161"/>
      <c r="J4" s="159"/>
    </row>
    <row r="5" spans="1:17" ht="15.75" thickBot="1" x14ac:dyDescent="0.3">
      <c r="A5" s="10">
        <v>1</v>
      </c>
      <c r="B5" s="1">
        <v>2</v>
      </c>
      <c r="C5" s="1">
        <v>3</v>
      </c>
      <c r="D5" s="23">
        <v>4</v>
      </c>
      <c r="E5" s="23">
        <v>5</v>
      </c>
      <c r="F5" s="23">
        <v>6</v>
      </c>
      <c r="G5" s="89">
        <v>7</v>
      </c>
      <c r="H5" s="89">
        <v>8</v>
      </c>
      <c r="I5" s="23">
        <v>9</v>
      </c>
      <c r="J5" s="1">
        <v>10</v>
      </c>
    </row>
    <row r="6" spans="1:17" ht="90" thickBot="1" x14ac:dyDescent="0.3">
      <c r="A6" s="11">
        <v>1</v>
      </c>
      <c r="B6" s="35"/>
      <c r="C6" s="5" t="s">
        <v>103</v>
      </c>
      <c r="D6" s="35"/>
      <c r="E6" s="35"/>
      <c r="F6" s="35"/>
      <c r="G6" s="90"/>
      <c r="H6" s="90"/>
      <c r="I6" s="103"/>
      <c r="J6" s="3" t="s">
        <v>108</v>
      </c>
    </row>
    <row r="7" spans="1:17" ht="90" thickBot="1" x14ac:dyDescent="0.3">
      <c r="A7" s="11" t="s">
        <v>17</v>
      </c>
      <c r="B7" s="14" t="s">
        <v>64</v>
      </c>
      <c r="C7" s="5" t="s">
        <v>96</v>
      </c>
      <c r="D7" s="63">
        <f>D10+D14</f>
        <v>1862.9</v>
      </c>
      <c r="E7" s="63">
        <f>E9+E10</f>
        <v>1862.9</v>
      </c>
      <c r="F7" s="63">
        <f t="shared" ref="F7:H7" si="0">F9+F10</f>
        <v>1862.9</v>
      </c>
      <c r="G7" s="63">
        <f t="shared" si="0"/>
        <v>370.84</v>
      </c>
      <c r="H7" s="63">
        <f t="shared" si="0"/>
        <v>370.8</v>
      </c>
      <c r="I7" s="103">
        <f>H7/E7</f>
        <v>0.19904450050995759</v>
      </c>
      <c r="J7" s="3"/>
      <c r="L7" s="13"/>
      <c r="M7" s="12"/>
    </row>
    <row r="8" spans="1:17" ht="26.25" thickBot="1" x14ac:dyDescent="0.3">
      <c r="A8" s="11" t="s">
        <v>39</v>
      </c>
      <c r="B8" s="14" t="s">
        <v>64</v>
      </c>
      <c r="C8" s="2" t="s">
        <v>18</v>
      </c>
      <c r="D8" s="64">
        <v>1862.9</v>
      </c>
      <c r="E8" s="64">
        <v>1862.9</v>
      </c>
      <c r="F8" s="64">
        <v>1862.9</v>
      </c>
      <c r="G8" s="69">
        <v>370.84</v>
      </c>
      <c r="H8" s="69">
        <v>370.8</v>
      </c>
      <c r="I8" s="103">
        <f>H8/E8</f>
        <v>0.19904450050995759</v>
      </c>
      <c r="J8" s="2"/>
    </row>
    <row r="9" spans="1:17" ht="39" thickBot="1" x14ac:dyDescent="0.3">
      <c r="A9" s="11" t="s">
        <v>37</v>
      </c>
      <c r="B9" s="14" t="s">
        <v>64</v>
      </c>
      <c r="C9" s="2" t="s">
        <v>19</v>
      </c>
      <c r="D9" s="64">
        <v>0</v>
      </c>
      <c r="E9" s="64">
        <v>0</v>
      </c>
      <c r="F9" s="64">
        <v>0</v>
      </c>
      <c r="G9" s="69">
        <v>0</v>
      </c>
      <c r="H9" s="69">
        <v>0</v>
      </c>
      <c r="I9" s="103"/>
      <c r="J9" s="6"/>
    </row>
    <row r="10" spans="1:17" ht="39" thickBot="1" x14ac:dyDescent="0.3">
      <c r="A10" s="11" t="s">
        <v>38</v>
      </c>
      <c r="B10" s="14" t="s">
        <v>64</v>
      </c>
      <c r="C10" s="2" t="s">
        <v>20</v>
      </c>
      <c r="D10" s="64">
        <f>D11</f>
        <v>1862.9</v>
      </c>
      <c r="E10" s="64">
        <f t="shared" ref="E10:H10" si="1">E11</f>
        <v>1862.9</v>
      </c>
      <c r="F10" s="64">
        <f t="shared" si="1"/>
        <v>1862.9</v>
      </c>
      <c r="G10" s="64">
        <f t="shared" si="1"/>
        <v>370.84</v>
      </c>
      <c r="H10" s="64">
        <f t="shared" si="1"/>
        <v>370.8</v>
      </c>
      <c r="I10" s="103">
        <f>H10/E10</f>
        <v>0.19904450050995759</v>
      </c>
      <c r="J10" s="6"/>
      <c r="L10" s="97"/>
      <c r="M10" s="97"/>
      <c r="N10" s="97"/>
      <c r="O10" s="98"/>
      <c r="P10" s="98"/>
      <c r="Q10" s="99"/>
    </row>
    <row r="11" spans="1:17" ht="26.25" thickBot="1" x14ac:dyDescent="0.3">
      <c r="A11" s="11" t="s">
        <v>21</v>
      </c>
      <c r="B11" s="14" t="s">
        <v>64</v>
      </c>
      <c r="C11" s="2" t="s">
        <v>22</v>
      </c>
      <c r="D11" s="64">
        <f>D8+D9+D13</f>
        <v>1862.9</v>
      </c>
      <c r="E11" s="64">
        <f t="shared" ref="E11:G11" si="2">E8+E9+E13</f>
        <v>1862.9</v>
      </c>
      <c r="F11" s="64">
        <f t="shared" si="2"/>
        <v>1862.9</v>
      </c>
      <c r="G11" s="64">
        <f t="shared" si="2"/>
        <v>370.84</v>
      </c>
      <c r="H11" s="64">
        <f>H8+H9+H13</f>
        <v>370.8</v>
      </c>
      <c r="I11" s="103">
        <f>H11/E11</f>
        <v>0.19904450050995759</v>
      </c>
      <c r="J11" s="6"/>
      <c r="L11" s="97"/>
      <c r="M11" s="97"/>
      <c r="N11" s="97"/>
      <c r="O11" s="98"/>
      <c r="P11" s="98"/>
      <c r="Q11" s="99"/>
    </row>
    <row r="12" spans="1:17" ht="51.75" thickBot="1" x14ac:dyDescent="0.3">
      <c r="A12" s="11" t="s">
        <v>23</v>
      </c>
      <c r="B12" s="14" t="s">
        <v>64</v>
      </c>
      <c r="C12" s="2" t="s">
        <v>24</v>
      </c>
      <c r="D12" s="64">
        <v>0</v>
      </c>
      <c r="E12" s="64">
        <v>0</v>
      </c>
      <c r="F12" s="64">
        <v>0</v>
      </c>
      <c r="G12" s="69">
        <v>0</v>
      </c>
      <c r="H12" s="69">
        <v>0</v>
      </c>
      <c r="I12" s="103"/>
      <c r="J12" s="6"/>
    </row>
    <row r="13" spans="1:17" ht="64.5" thickBot="1" x14ac:dyDescent="0.3">
      <c r="A13" s="11" t="s">
        <v>25</v>
      </c>
      <c r="B13" s="14" t="s">
        <v>64</v>
      </c>
      <c r="C13" s="2" t="s">
        <v>26</v>
      </c>
      <c r="D13" s="64">
        <v>0</v>
      </c>
      <c r="E13" s="64">
        <v>0</v>
      </c>
      <c r="F13" s="64">
        <v>0</v>
      </c>
      <c r="G13" s="69">
        <v>0</v>
      </c>
      <c r="H13" s="69">
        <v>0</v>
      </c>
      <c r="I13" s="103"/>
      <c r="J13" s="6"/>
    </row>
    <row r="14" spans="1:17" ht="26.25" thickBot="1" x14ac:dyDescent="0.3">
      <c r="A14" s="11" t="s">
        <v>40</v>
      </c>
      <c r="B14" s="14" t="s">
        <v>64</v>
      </c>
      <c r="C14" s="4" t="s">
        <v>27</v>
      </c>
      <c r="D14" s="63"/>
      <c r="E14" s="65" t="s">
        <v>28</v>
      </c>
      <c r="F14" s="65" t="s">
        <v>28</v>
      </c>
      <c r="G14" s="91" t="s">
        <v>28</v>
      </c>
      <c r="H14" s="91"/>
      <c r="I14" s="103"/>
      <c r="J14" s="3"/>
    </row>
    <row r="15" spans="1:17" ht="115.5" thickBot="1" x14ac:dyDescent="0.3">
      <c r="A15" s="11" t="s">
        <v>6</v>
      </c>
      <c r="B15" s="35"/>
      <c r="C15" s="5" t="s">
        <v>104</v>
      </c>
      <c r="D15" s="63"/>
      <c r="E15" s="63"/>
      <c r="F15" s="63"/>
      <c r="G15" s="91"/>
      <c r="H15" s="91"/>
      <c r="I15" s="103"/>
      <c r="J15" s="3" t="s">
        <v>108</v>
      </c>
    </row>
    <row r="16" spans="1:17" ht="102.75" thickBot="1" x14ac:dyDescent="0.3">
      <c r="A16" s="62" t="s">
        <v>81</v>
      </c>
      <c r="B16" s="14" t="s">
        <v>64</v>
      </c>
      <c r="C16" s="5" t="s">
        <v>97</v>
      </c>
      <c r="D16" s="63">
        <f>D19+D23</f>
        <v>465.8</v>
      </c>
      <c r="E16" s="63">
        <f>E19</f>
        <v>465.8</v>
      </c>
      <c r="F16" s="63">
        <f t="shared" ref="F16:G16" si="3">F19</f>
        <v>465.8</v>
      </c>
      <c r="G16" s="63">
        <f t="shared" si="3"/>
        <v>27.460999999999999</v>
      </c>
      <c r="H16" s="63">
        <f t="shared" ref="H16" si="4">H19+H23</f>
        <v>27.460999999999999</v>
      </c>
      <c r="I16" s="103">
        <f>H16/E16</f>
        <v>5.8954486904250744E-2</v>
      </c>
      <c r="J16" s="21"/>
    </row>
    <row r="17" spans="1:18" ht="26.25" thickBot="1" x14ac:dyDescent="0.3">
      <c r="A17" s="11" t="s">
        <v>78</v>
      </c>
      <c r="B17" s="14" t="s">
        <v>64</v>
      </c>
      <c r="C17" s="2" t="s">
        <v>18</v>
      </c>
      <c r="D17" s="69" t="s">
        <v>82</v>
      </c>
      <c r="E17" s="64">
        <v>340.1</v>
      </c>
      <c r="F17" s="64">
        <v>340.1</v>
      </c>
      <c r="G17" s="69">
        <v>20.061</v>
      </c>
      <c r="H17" s="69">
        <v>20.061</v>
      </c>
      <c r="I17" s="103">
        <f t="shared" ref="I17:I20" si="5">H17/E17</f>
        <v>5.8985592472802113E-2</v>
      </c>
      <c r="J17" s="2"/>
    </row>
    <row r="18" spans="1:18" ht="39" thickBot="1" x14ac:dyDescent="0.3">
      <c r="A18" s="11" t="s">
        <v>83</v>
      </c>
      <c r="B18" s="14" t="s">
        <v>64</v>
      </c>
      <c r="C18" s="2" t="s">
        <v>19</v>
      </c>
      <c r="D18" s="69">
        <v>0</v>
      </c>
      <c r="E18" s="64">
        <v>0</v>
      </c>
      <c r="F18" s="64">
        <v>0</v>
      </c>
      <c r="G18" s="69">
        <v>0</v>
      </c>
      <c r="H18" s="69">
        <v>0</v>
      </c>
      <c r="I18" s="103"/>
      <c r="J18" s="6"/>
    </row>
    <row r="19" spans="1:18" ht="39" thickBot="1" x14ac:dyDescent="0.3">
      <c r="A19" s="11" t="s">
        <v>84</v>
      </c>
      <c r="B19" s="14" t="s">
        <v>64</v>
      </c>
      <c r="C19" s="2" t="s">
        <v>20</v>
      </c>
      <c r="D19" s="70">
        <f>D20</f>
        <v>465.8</v>
      </c>
      <c r="E19" s="70">
        <f t="shared" ref="E19:H19" si="6">E20+E22</f>
        <v>465.8</v>
      </c>
      <c r="F19" s="70">
        <f t="shared" si="6"/>
        <v>465.8</v>
      </c>
      <c r="G19" s="70">
        <f t="shared" si="6"/>
        <v>27.460999999999999</v>
      </c>
      <c r="H19" s="70">
        <f t="shared" si="6"/>
        <v>27.460999999999999</v>
      </c>
      <c r="I19" s="103">
        <f t="shared" si="5"/>
        <v>5.8954486904250744E-2</v>
      </c>
      <c r="J19" s="6"/>
      <c r="L19" s="13"/>
      <c r="M19" s="95"/>
      <c r="N19" s="95"/>
      <c r="O19" s="95"/>
      <c r="P19" s="95"/>
      <c r="Q19" s="96"/>
    </row>
    <row r="20" spans="1:18" ht="26.25" thickBot="1" x14ac:dyDescent="0.3">
      <c r="A20" s="11" t="s">
        <v>85</v>
      </c>
      <c r="B20" s="14" t="s">
        <v>64</v>
      </c>
      <c r="C20" s="2" t="s">
        <v>22</v>
      </c>
      <c r="D20" s="69">
        <f>125.7+D17+D18</f>
        <v>465.8</v>
      </c>
      <c r="E20" s="69">
        <f t="shared" ref="E20:F20" si="7">125.7+E17+E18</f>
        <v>465.8</v>
      </c>
      <c r="F20" s="69">
        <f t="shared" si="7"/>
        <v>465.8</v>
      </c>
      <c r="G20" s="69">
        <f>7.4+G17+G18</f>
        <v>27.460999999999999</v>
      </c>
      <c r="H20" s="69">
        <f>7.4+H17+H18</f>
        <v>27.460999999999999</v>
      </c>
      <c r="I20" s="103">
        <f t="shared" si="5"/>
        <v>5.8954486904250744E-2</v>
      </c>
      <c r="J20" s="2"/>
      <c r="L20" s="13"/>
      <c r="M20" s="100"/>
      <c r="N20" s="100"/>
      <c r="O20" s="100"/>
      <c r="P20" s="100"/>
      <c r="Q20" s="101"/>
      <c r="R20" s="102"/>
    </row>
    <row r="21" spans="1:18" ht="51.75" thickBot="1" x14ac:dyDescent="0.3">
      <c r="A21" s="11" t="s">
        <v>86</v>
      </c>
      <c r="B21" s="14" t="s">
        <v>64</v>
      </c>
      <c r="C21" s="2" t="s">
        <v>24</v>
      </c>
      <c r="D21" s="64">
        <v>0</v>
      </c>
      <c r="E21" s="64">
        <v>0</v>
      </c>
      <c r="F21" s="64">
        <v>0</v>
      </c>
      <c r="G21" s="69">
        <v>0</v>
      </c>
      <c r="H21" s="69">
        <v>0</v>
      </c>
      <c r="I21" s="103"/>
      <c r="J21" s="6"/>
    </row>
    <row r="22" spans="1:18" ht="64.5" thickBot="1" x14ac:dyDescent="0.3">
      <c r="A22" s="11" t="s">
        <v>87</v>
      </c>
      <c r="B22" s="14" t="s">
        <v>64</v>
      </c>
      <c r="C22" s="2" t="s">
        <v>26</v>
      </c>
      <c r="D22" s="64">
        <v>0</v>
      </c>
      <c r="E22" s="64">
        <v>0</v>
      </c>
      <c r="F22" s="64">
        <v>0</v>
      </c>
      <c r="G22" s="69">
        <v>0</v>
      </c>
      <c r="H22" s="69">
        <v>0</v>
      </c>
      <c r="I22" s="103"/>
      <c r="J22" s="6"/>
    </row>
    <row r="23" spans="1:18" ht="26.25" thickBot="1" x14ac:dyDescent="0.3">
      <c r="A23" s="11" t="s">
        <v>88</v>
      </c>
      <c r="B23" s="14" t="s">
        <v>64</v>
      </c>
      <c r="C23" s="4" t="s">
        <v>27</v>
      </c>
      <c r="D23" s="63">
        <v>0</v>
      </c>
      <c r="E23" s="65" t="s">
        <v>28</v>
      </c>
      <c r="F23" s="65" t="s">
        <v>28</v>
      </c>
      <c r="G23" s="91" t="s">
        <v>28</v>
      </c>
      <c r="H23" s="91"/>
      <c r="I23" s="103"/>
      <c r="J23" s="3"/>
    </row>
    <row r="24" spans="1:18" ht="90" thickBot="1" x14ac:dyDescent="0.3">
      <c r="A24" s="11" t="s">
        <v>7</v>
      </c>
      <c r="B24" s="63"/>
      <c r="C24" s="5" t="s">
        <v>107</v>
      </c>
      <c r="D24" s="63"/>
      <c r="E24" s="63"/>
      <c r="F24" s="63"/>
      <c r="G24" s="91"/>
      <c r="H24" s="91"/>
      <c r="I24" s="103"/>
      <c r="J24" s="3" t="s">
        <v>108</v>
      </c>
    </row>
    <row r="25" spans="1:18" ht="102.75" thickBot="1" x14ac:dyDescent="0.3">
      <c r="A25" s="62" t="s">
        <v>89</v>
      </c>
      <c r="B25" s="14" t="s">
        <v>64</v>
      </c>
      <c r="C25" s="5" t="s">
        <v>98</v>
      </c>
      <c r="D25" s="66">
        <v>0</v>
      </c>
      <c r="E25" s="66">
        <f t="shared" ref="E25:H25" si="8">E26+E27+E28</f>
        <v>0</v>
      </c>
      <c r="F25" s="66">
        <f t="shared" si="8"/>
        <v>0</v>
      </c>
      <c r="G25" s="92">
        <f t="shared" si="8"/>
        <v>0</v>
      </c>
      <c r="H25" s="92">
        <f t="shared" si="8"/>
        <v>0</v>
      </c>
      <c r="I25" s="103"/>
      <c r="J25" s="21"/>
    </row>
    <row r="26" spans="1:18" ht="26.25" thickBot="1" x14ac:dyDescent="0.3">
      <c r="A26" s="11" t="s">
        <v>80</v>
      </c>
      <c r="B26" s="14" t="s">
        <v>64</v>
      </c>
      <c r="C26" s="2" t="s">
        <v>18</v>
      </c>
      <c r="D26" s="64">
        <v>0</v>
      </c>
      <c r="E26" s="64">
        <v>0</v>
      </c>
      <c r="F26" s="64">
        <v>0</v>
      </c>
      <c r="G26" s="69">
        <v>0</v>
      </c>
      <c r="H26" s="69">
        <v>0</v>
      </c>
      <c r="I26" s="103"/>
      <c r="J26" s="6"/>
    </row>
    <row r="27" spans="1:18" ht="93" customHeight="1" thickBot="1" x14ac:dyDescent="0.3">
      <c r="A27" s="11" t="s">
        <v>90</v>
      </c>
      <c r="B27" s="14" t="s">
        <v>64</v>
      </c>
      <c r="C27" s="2" t="s">
        <v>19</v>
      </c>
      <c r="D27" s="64">
        <v>0</v>
      </c>
      <c r="E27" s="64">
        <v>0</v>
      </c>
      <c r="F27" s="64">
        <v>0</v>
      </c>
      <c r="G27" s="69">
        <v>0</v>
      </c>
      <c r="H27" s="69">
        <v>0</v>
      </c>
      <c r="I27" s="103"/>
      <c r="J27" s="2"/>
    </row>
    <row r="28" spans="1:18" ht="39" thickBot="1" x14ac:dyDescent="0.3">
      <c r="A28" s="11" t="s">
        <v>91</v>
      </c>
      <c r="B28" s="14" t="s">
        <v>64</v>
      </c>
      <c r="C28" s="2" t="s">
        <v>20</v>
      </c>
      <c r="D28" s="70">
        <f>D29</f>
        <v>0</v>
      </c>
      <c r="E28" s="70">
        <f t="shared" ref="E28:H28" si="9">E29</f>
        <v>0</v>
      </c>
      <c r="F28" s="70">
        <f t="shared" si="9"/>
        <v>0</v>
      </c>
      <c r="G28" s="70">
        <f t="shared" si="9"/>
        <v>0</v>
      </c>
      <c r="H28" s="70">
        <f t="shared" si="9"/>
        <v>0</v>
      </c>
      <c r="I28" s="103"/>
      <c r="J28" s="6"/>
      <c r="L28" s="13"/>
    </row>
    <row r="29" spans="1:18" ht="26.25" thickBot="1" x14ac:dyDescent="0.3">
      <c r="A29" s="11" t="s">
        <v>92</v>
      </c>
      <c r="B29" s="14" t="s">
        <v>64</v>
      </c>
      <c r="C29" s="2" t="s">
        <v>22</v>
      </c>
      <c r="D29" s="69">
        <f>D26+D27</f>
        <v>0</v>
      </c>
      <c r="E29" s="69">
        <f t="shared" ref="E29:H29" si="10">E26+E27</f>
        <v>0</v>
      </c>
      <c r="F29" s="69">
        <f t="shared" si="10"/>
        <v>0</v>
      </c>
      <c r="G29" s="69">
        <f t="shared" si="10"/>
        <v>0</v>
      </c>
      <c r="H29" s="69">
        <f t="shared" si="10"/>
        <v>0</v>
      </c>
      <c r="I29" s="103"/>
      <c r="J29" s="6"/>
    </row>
    <row r="30" spans="1:18" ht="51.75" thickBot="1" x14ac:dyDescent="0.3">
      <c r="A30" s="11" t="s">
        <v>93</v>
      </c>
      <c r="B30" s="14" t="s">
        <v>64</v>
      </c>
      <c r="C30" s="2" t="s">
        <v>24</v>
      </c>
      <c r="D30" s="64">
        <v>0</v>
      </c>
      <c r="E30" s="64">
        <v>0</v>
      </c>
      <c r="F30" s="64">
        <v>0</v>
      </c>
      <c r="G30" s="69">
        <v>0</v>
      </c>
      <c r="H30" s="69">
        <v>0</v>
      </c>
      <c r="I30" s="103"/>
      <c r="J30" s="6"/>
    </row>
    <row r="31" spans="1:18" ht="64.5" thickBot="1" x14ac:dyDescent="0.3">
      <c r="A31" s="11" t="s">
        <v>94</v>
      </c>
      <c r="B31" s="14" t="s">
        <v>64</v>
      </c>
      <c r="C31" s="2" t="s">
        <v>26</v>
      </c>
      <c r="D31" s="64">
        <v>0</v>
      </c>
      <c r="E31" s="64">
        <v>0</v>
      </c>
      <c r="F31" s="64">
        <v>0</v>
      </c>
      <c r="G31" s="69">
        <v>0</v>
      </c>
      <c r="H31" s="69">
        <v>0</v>
      </c>
      <c r="I31" s="103"/>
      <c r="J31" s="6"/>
    </row>
    <row r="32" spans="1:18" ht="26.25" thickBot="1" x14ac:dyDescent="0.3">
      <c r="A32" s="11" t="s">
        <v>95</v>
      </c>
      <c r="B32" s="14" t="s">
        <v>64</v>
      </c>
      <c r="C32" s="4" t="s">
        <v>27</v>
      </c>
      <c r="D32" s="63"/>
      <c r="E32" s="65" t="s">
        <v>28</v>
      </c>
      <c r="F32" s="65" t="s">
        <v>28</v>
      </c>
      <c r="G32" s="91" t="s">
        <v>28</v>
      </c>
      <c r="H32" s="91"/>
      <c r="I32" s="103"/>
      <c r="J32" s="3"/>
    </row>
    <row r="33" spans="1:10" ht="38.25" customHeight="1" thickBot="1" x14ac:dyDescent="0.3">
      <c r="A33" s="149" t="s">
        <v>29</v>
      </c>
      <c r="B33" s="150"/>
      <c r="C33" s="151"/>
      <c r="D33" s="64">
        <f>D36+D37</f>
        <v>2328.7000000000003</v>
      </c>
      <c r="E33" s="64">
        <f>E36</f>
        <v>2328.7000000000003</v>
      </c>
      <c r="F33" s="64">
        <f t="shared" ref="F33:H33" si="11">F36</f>
        <v>2328.7000000000003</v>
      </c>
      <c r="G33" s="64">
        <f t="shared" si="11"/>
        <v>398.30099999999999</v>
      </c>
      <c r="H33" s="64">
        <f t="shared" si="11"/>
        <v>398.26100000000002</v>
      </c>
      <c r="I33" s="103">
        <f>H33/E33</f>
        <v>0.17102288830678058</v>
      </c>
      <c r="J33" s="6"/>
    </row>
    <row r="34" spans="1:10" ht="15.75" thickBot="1" x14ac:dyDescent="0.3">
      <c r="A34" s="152" t="s">
        <v>18</v>
      </c>
      <c r="B34" s="153"/>
      <c r="C34" s="154"/>
      <c r="D34" s="64">
        <f>D8+D17+D26</f>
        <v>2203</v>
      </c>
      <c r="E34" s="64">
        <f t="shared" ref="E34:H34" si="12">E8+E17+E26</f>
        <v>2203</v>
      </c>
      <c r="F34" s="64">
        <f t="shared" si="12"/>
        <v>2203</v>
      </c>
      <c r="G34" s="64">
        <f t="shared" si="12"/>
        <v>390.90099999999995</v>
      </c>
      <c r="H34" s="64">
        <f t="shared" si="12"/>
        <v>390.86099999999999</v>
      </c>
      <c r="I34" s="103">
        <f>H34/E34</f>
        <v>0.17742215161143896</v>
      </c>
      <c r="J34" s="6"/>
    </row>
    <row r="35" spans="1:10" ht="38.25" customHeight="1" thickBot="1" x14ac:dyDescent="0.3">
      <c r="A35" s="152" t="s">
        <v>19</v>
      </c>
      <c r="B35" s="153"/>
      <c r="C35" s="154"/>
      <c r="D35" s="64">
        <v>0</v>
      </c>
      <c r="E35" s="64">
        <v>0</v>
      </c>
      <c r="F35" s="64">
        <v>0</v>
      </c>
      <c r="G35" s="69">
        <v>0</v>
      </c>
      <c r="H35" s="69">
        <v>0</v>
      </c>
      <c r="I35" s="103"/>
      <c r="J35" s="6"/>
    </row>
    <row r="36" spans="1:10" ht="38.25" customHeight="1" thickBot="1" x14ac:dyDescent="0.3">
      <c r="A36" s="152" t="s">
        <v>30</v>
      </c>
      <c r="B36" s="153"/>
      <c r="C36" s="154"/>
      <c r="D36" s="70">
        <f>D28+D19+D10</f>
        <v>2328.7000000000003</v>
      </c>
      <c r="E36" s="70">
        <f t="shared" ref="E36:H36" si="13">E28+E19+E10</f>
        <v>2328.7000000000003</v>
      </c>
      <c r="F36" s="70">
        <f t="shared" si="13"/>
        <v>2328.7000000000003</v>
      </c>
      <c r="G36" s="70">
        <f t="shared" si="13"/>
        <v>398.30099999999999</v>
      </c>
      <c r="H36" s="70">
        <f t="shared" si="13"/>
        <v>398.26100000000002</v>
      </c>
      <c r="I36" s="103">
        <f>H36/E36</f>
        <v>0.17102288830678058</v>
      </c>
      <c r="J36" s="6"/>
    </row>
    <row r="37" spans="1:10" ht="15.75" thickBot="1" x14ac:dyDescent="0.3">
      <c r="A37" s="155" t="s">
        <v>27</v>
      </c>
      <c r="B37" s="156"/>
      <c r="C37" s="157"/>
      <c r="D37" s="36"/>
      <c r="E37" s="37" t="s">
        <v>28</v>
      </c>
      <c r="F37" s="37" t="s">
        <v>28</v>
      </c>
      <c r="G37" s="93" t="s">
        <v>28</v>
      </c>
      <c r="H37" s="93"/>
      <c r="I37" s="103"/>
      <c r="J37" s="6"/>
    </row>
  </sheetData>
  <mergeCells count="12">
    <mergeCell ref="J3:J4"/>
    <mergeCell ref="I3:I4"/>
    <mergeCell ref="A3:A4"/>
    <mergeCell ref="B3:B4"/>
    <mergeCell ref="C3:C4"/>
    <mergeCell ref="D3:F3"/>
    <mergeCell ref="G3:H3"/>
    <mergeCell ref="A33:C33"/>
    <mergeCell ref="A34:C34"/>
    <mergeCell ref="A35:C35"/>
    <mergeCell ref="A36:C36"/>
    <mergeCell ref="A37:C37"/>
  </mergeCells>
  <pageMargins left="0.7" right="0.7" top="0.75" bottom="0.75" header="0.3" footer="0.3"/>
  <pageSetup paperSize="9" scale="76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7" operator="equal" id="{773A9476-E578-42F4-A66F-F2CED9EBBDF1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88" operator="equal" id="{4BBCEF77-18F1-4179-91C3-FD5AC59564FA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89" operator="equal" id="{C60438BF-E87F-4A3A-AAF7-6756C2522AF1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cellIs" priority="84" operator="equal" id="{ADD3362D-5039-4C2C-A459-B5C7EE1EA656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85" operator="equal" id="{AC5BA0F9-ED37-4BA7-B9EE-039F00F2CF66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86" operator="equal" id="{5C4B61CE-3CC9-4335-A2F4-8A96D8ABAD54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cellIs" priority="81" operator="equal" id="{FD54696F-F597-4687-BB64-16711F01876F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82" operator="equal" id="{38B362E3-C196-4A22-B9BF-465F2BD3ADAD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83" operator="equal" id="{54B82A7E-65D6-4643-AD1E-ED67427A294E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cellIs" priority="78" operator="equal" id="{4CFA2464-1757-417B-8E3B-2EB5F4A845D7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79" operator="equal" id="{F8B01E04-EEB0-4AE1-AE15-B17BC0C5E7DF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80" operator="equal" id="{F9F6DD62-2FDD-4F4F-AF8C-5115802558C5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cellIs" priority="75" operator="equal" id="{2888C9B7-F381-4403-B63B-DE23EFD4D8E4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76" operator="equal" id="{2C8CA25D-7D29-4493-BFAB-4A7A8ECB29E7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77" operator="equal" id="{17374825-D5B5-45B0-9BA1-8313017C93B5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B11</xm:sqref>
        </x14:conditionalFormatting>
        <x14:conditionalFormatting xmlns:xm="http://schemas.microsoft.com/office/excel/2006/main">
          <x14:cfRule type="cellIs" priority="72" operator="equal" id="{DE1E8237-3CBF-4CEB-92E1-A116E855030D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73" operator="equal" id="{64A14081-8761-4936-8228-F503BBF00850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74" operator="equal" id="{D2F93DB8-E7B0-4BCC-8608-5D7882D742A1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B12</xm:sqref>
        </x14:conditionalFormatting>
        <x14:conditionalFormatting xmlns:xm="http://schemas.microsoft.com/office/excel/2006/main">
          <x14:cfRule type="cellIs" priority="69" operator="equal" id="{2546C97B-8083-4888-9A9A-D060BDB55136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70" operator="equal" id="{24F11351-7D35-4150-BD6E-6DC1277731C8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71" operator="equal" id="{A21C2F09-4A86-46F7-B508-700F073EA2A8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cellIs" priority="66" operator="equal" id="{70E7F7D2-3C24-4594-B058-AAE6340ACC92}">
            <xm:f>'Проверка данных'!$B$3</xm:f>
            <x14:dxf>
              <fill>
                <patternFill>
                  <bgColor rgb="FFFFC000"/>
                </patternFill>
              </fill>
            </x14:dxf>
          </x14:cfRule>
          <x14:cfRule type="cellIs" priority="67" operator="equal" id="{7EAACBE3-00F6-49A6-A8BD-54AC1E6533CB}">
            <xm:f>'Проверка данных'!$C$3</xm:f>
            <x14:dxf>
              <fill>
                <patternFill>
                  <bgColor rgb="FFFF0000"/>
                </patternFill>
              </fill>
            </x14:dxf>
          </x14:cfRule>
          <x14:cfRule type="cellIs" priority="68" operator="equal" id="{B5135D40-5189-41B4-8517-1ED7C271CEEF}">
            <xm:f>'Проверка данных'!$A$3</xm:f>
            <x14:dxf>
              <fill>
                <patternFill>
                  <bgColor rgb="FF00B050"/>
                </patternFill>
              </fill>
            </x14:dxf>
          </x14:cfRule>
          <xm:sqref>B14 B25:B32 B16:B23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'Проверка данных'!$A$3:$C$3</xm:f>
          </x14:formula1>
          <xm:sqref>B25:B32 B7:B14 B16:B23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opLeftCell="A14" zoomScaleNormal="100" zoomScaleSheetLayoutView="62" workbookViewId="0">
      <selection activeCell="E18" sqref="E18"/>
    </sheetView>
  </sheetViews>
  <sheetFormatPr defaultRowHeight="15" x14ac:dyDescent="0.25"/>
  <cols>
    <col min="1" max="1" width="8.5703125" customWidth="1"/>
    <col min="3" max="3" width="19.85546875" customWidth="1"/>
    <col min="4" max="4" width="52.7109375" customWidth="1"/>
    <col min="5" max="5" width="11.28515625" customWidth="1"/>
    <col min="6" max="6" width="16.140625" customWidth="1"/>
    <col min="7" max="7" width="23.7109375" customWidth="1"/>
    <col min="8" max="8" width="22.28515625" customWidth="1"/>
    <col min="11" max="11" width="118.7109375" customWidth="1"/>
  </cols>
  <sheetData>
    <row r="1" spans="1:11" ht="20.25" thickBot="1" x14ac:dyDescent="0.35">
      <c r="A1" s="32" t="s">
        <v>51</v>
      </c>
      <c r="B1" s="32"/>
      <c r="C1" s="32"/>
      <c r="D1" s="32"/>
      <c r="E1" s="32"/>
      <c r="F1" s="32"/>
    </row>
    <row r="2" spans="1:11" ht="16.5" thickTop="1" thickBot="1" x14ac:dyDescent="0.3"/>
    <row r="3" spans="1:11" ht="42" customHeight="1" thickBot="1" x14ac:dyDescent="0.3">
      <c r="A3" s="169" t="s">
        <v>0</v>
      </c>
      <c r="B3" s="171" t="s">
        <v>41</v>
      </c>
      <c r="C3" s="171" t="s">
        <v>1</v>
      </c>
      <c r="D3" s="169" t="s">
        <v>31</v>
      </c>
      <c r="E3" s="173" t="s">
        <v>32</v>
      </c>
      <c r="F3" s="174"/>
      <c r="G3" s="169" t="s">
        <v>33</v>
      </c>
      <c r="H3" s="169" t="s">
        <v>8</v>
      </c>
    </row>
    <row r="4" spans="1:11" ht="24" customHeight="1" x14ac:dyDescent="0.25">
      <c r="A4" s="170"/>
      <c r="B4" s="172"/>
      <c r="C4" s="172"/>
      <c r="D4" s="170"/>
      <c r="E4" s="78" t="s">
        <v>34</v>
      </c>
      <c r="F4" s="78" t="s">
        <v>35</v>
      </c>
      <c r="G4" s="170"/>
      <c r="H4" s="170"/>
    </row>
    <row r="5" spans="1:11" ht="51" x14ac:dyDescent="0.25">
      <c r="A5" s="58">
        <v>1</v>
      </c>
      <c r="B5" s="59"/>
      <c r="C5" s="59"/>
      <c r="D5" s="75" t="s">
        <v>116</v>
      </c>
      <c r="E5" s="79" t="s">
        <v>99</v>
      </c>
      <c r="F5" s="79"/>
      <c r="G5" s="59"/>
      <c r="H5" s="80"/>
      <c r="I5" s="20"/>
      <c r="K5" s="68"/>
    </row>
    <row r="6" spans="1:11" ht="51" x14ac:dyDescent="0.25">
      <c r="A6" s="81" t="s">
        <v>17</v>
      </c>
      <c r="B6" s="59"/>
      <c r="C6" s="59" t="s">
        <v>57</v>
      </c>
      <c r="D6" s="60" t="s">
        <v>100</v>
      </c>
      <c r="E6" s="61">
        <v>43814</v>
      </c>
      <c r="F6" s="82">
        <v>43814</v>
      </c>
      <c r="G6" s="59"/>
      <c r="H6" s="71" t="s">
        <v>109</v>
      </c>
      <c r="K6" s="68"/>
    </row>
    <row r="7" spans="1:11" ht="127.5" x14ac:dyDescent="0.25">
      <c r="A7" s="81" t="s">
        <v>39</v>
      </c>
      <c r="B7" s="59"/>
      <c r="C7" s="59" t="s">
        <v>57</v>
      </c>
      <c r="D7" s="60" t="s">
        <v>148</v>
      </c>
      <c r="E7" s="61">
        <v>43647</v>
      </c>
      <c r="F7" s="82">
        <v>43647</v>
      </c>
      <c r="G7" s="59" t="s">
        <v>70</v>
      </c>
      <c r="H7" s="71" t="s">
        <v>149</v>
      </c>
      <c r="K7" s="68"/>
    </row>
    <row r="8" spans="1:11" ht="66" customHeight="1" x14ac:dyDescent="0.25">
      <c r="A8" s="83" t="s">
        <v>37</v>
      </c>
      <c r="B8" s="59" t="s">
        <v>73</v>
      </c>
      <c r="C8" s="59" t="s">
        <v>57</v>
      </c>
      <c r="D8" s="60" t="s">
        <v>150</v>
      </c>
      <c r="E8" s="61">
        <v>43647</v>
      </c>
      <c r="F8" s="61">
        <v>43647</v>
      </c>
      <c r="G8" s="59" t="s">
        <v>70</v>
      </c>
      <c r="H8" s="72" t="s">
        <v>151</v>
      </c>
      <c r="K8" s="68"/>
    </row>
    <row r="9" spans="1:11" ht="63.75" x14ac:dyDescent="0.25">
      <c r="A9" s="81" t="s">
        <v>38</v>
      </c>
      <c r="B9" s="59" t="s">
        <v>73</v>
      </c>
      <c r="C9" s="59" t="s">
        <v>57</v>
      </c>
      <c r="D9" s="60" t="s">
        <v>67</v>
      </c>
      <c r="E9" s="61">
        <v>43647</v>
      </c>
      <c r="F9" s="61">
        <v>43647</v>
      </c>
      <c r="G9" s="59" t="s">
        <v>70</v>
      </c>
      <c r="H9" s="72" t="s">
        <v>152</v>
      </c>
    </row>
    <row r="10" spans="1:11" ht="38.25" hidden="1" x14ac:dyDescent="0.25">
      <c r="A10" s="58" t="s">
        <v>38</v>
      </c>
      <c r="B10" s="59" t="s">
        <v>73</v>
      </c>
      <c r="C10" s="59" t="s">
        <v>57</v>
      </c>
      <c r="D10" s="84"/>
      <c r="E10" s="84"/>
      <c r="F10" s="84"/>
      <c r="G10" s="59" t="s">
        <v>70</v>
      </c>
      <c r="H10" s="84"/>
    </row>
    <row r="11" spans="1:11" s="39" customFormat="1" ht="89.25" x14ac:dyDescent="0.2">
      <c r="A11" s="58" t="s">
        <v>75</v>
      </c>
      <c r="B11" s="59" t="s">
        <v>73</v>
      </c>
      <c r="C11" s="59" t="s">
        <v>57</v>
      </c>
      <c r="D11" s="130" t="s">
        <v>68</v>
      </c>
      <c r="E11" s="131">
        <v>43647</v>
      </c>
      <c r="F11" s="131">
        <v>43647</v>
      </c>
      <c r="G11" s="59" t="s">
        <v>70</v>
      </c>
      <c r="H11" s="132" t="s">
        <v>153</v>
      </c>
    </row>
    <row r="12" spans="1:11" ht="51" x14ac:dyDescent="0.25">
      <c r="A12" s="58" t="s">
        <v>76</v>
      </c>
      <c r="B12" s="59" t="s">
        <v>74</v>
      </c>
      <c r="C12" s="59" t="s">
        <v>57</v>
      </c>
      <c r="D12" s="60" t="s">
        <v>69</v>
      </c>
      <c r="E12" s="61">
        <v>43830</v>
      </c>
      <c r="F12" s="61">
        <v>43830</v>
      </c>
      <c r="G12" s="59" t="s">
        <v>71</v>
      </c>
      <c r="H12" s="71" t="s">
        <v>109</v>
      </c>
    </row>
    <row r="13" spans="1:11" ht="63.75" x14ac:dyDescent="0.25">
      <c r="A13" s="58">
        <v>2</v>
      </c>
      <c r="B13" s="59"/>
      <c r="C13" s="59" t="s">
        <v>57</v>
      </c>
      <c r="D13" s="60" t="s">
        <v>105</v>
      </c>
      <c r="E13" s="61">
        <v>43814</v>
      </c>
      <c r="F13" s="61"/>
      <c r="G13" s="59"/>
      <c r="H13" s="73"/>
    </row>
    <row r="14" spans="1:11" ht="63.75" x14ac:dyDescent="0.25">
      <c r="A14" s="58" t="s">
        <v>77</v>
      </c>
      <c r="B14" s="59"/>
      <c r="C14" s="59" t="s">
        <v>57</v>
      </c>
      <c r="D14" s="60" t="s">
        <v>101</v>
      </c>
      <c r="E14" s="61">
        <v>43814</v>
      </c>
      <c r="F14" s="82">
        <v>43814</v>
      </c>
      <c r="G14" s="59"/>
      <c r="H14" s="72" t="s">
        <v>109</v>
      </c>
    </row>
    <row r="15" spans="1:11" ht="102" x14ac:dyDescent="0.25">
      <c r="A15" s="58" t="s">
        <v>78</v>
      </c>
      <c r="B15" s="59" t="s">
        <v>73</v>
      </c>
      <c r="C15" s="59" t="s">
        <v>57</v>
      </c>
      <c r="D15" s="75" t="s">
        <v>110</v>
      </c>
      <c r="E15" s="61">
        <v>43556</v>
      </c>
      <c r="F15" s="61">
        <v>43556</v>
      </c>
      <c r="G15" s="59" t="s">
        <v>70</v>
      </c>
      <c r="H15" s="72" t="s">
        <v>154</v>
      </c>
    </row>
    <row r="16" spans="1:11" ht="51" x14ac:dyDescent="0.25">
      <c r="A16" s="58">
        <v>3</v>
      </c>
      <c r="B16" s="59"/>
      <c r="C16" s="59" t="s">
        <v>57</v>
      </c>
      <c r="D16" s="60" t="s">
        <v>106</v>
      </c>
      <c r="E16" s="61">
        <v>43814</v>
      </c>
      <c r="F16" s="61"/>
      <c r="G16" s="59"/>
      <c r="H16" s="74"/>
    </row>
    <row r="17" spans="1:8" ht="63.75" x14ac:dyDescent="0.25">
      <c r="A17" s="58" t="s">
        <v>79</v>
      </c>
      <c r="B17" s="59"/>
      <c r="C17" s="59" t="s">
        <v>57</v>
      </c>
      <c r="D17" s="60" t="s">
        <v>102</v>
      </c>
      <c r="E17" s="61">
        <v>43814</v>
      </c>
      <c r="F17" s="82">
        <v>43814</v>
      </c>
      <c r="G17" s="59"/>
      <c r="H17" s="72" t="s">
        <v>109</v>
      </c>
    </row>
    <row r="18" spans="1:8" ht="51" x14ac:dyDescent="0.25">
      <c r="A18" s="58" t="s">
        <v>80</v>
      </c>
      <c r="B18" s="59" t="s">
        <v>73</v>
      </c>
      <c r="C18" s="59" t="s">
        <v>57</v>
      </c>
      <c r="D18" s="60" t="s">
        <v>111</v>
      </c>
      <c r="E18" s="61">
        <v>43556</v>
      </c>
      <c r="F18" s="61">
        <v>43556</v>
      </c>
      <c r="G18" s="59" t="s">
        <v>72</v>
      </c>
      <c r="H18" s="129" t="s">
        <v>155</v>
      </c>
    </row>
    <row r="19" spans="1:8" ht="63.75" hidden="1" x14ac:dyDescent="0.25">
      <c r="A19" s="58">
        <v>2</v>
      </c>
      <c r="B19" s="59"/>
      <c r="C19" s="59"/>
      <c r="D19" s="59" t="s">
        <v>117</v>
      </c>
      <c r="E19" s="61">
        <v>43814</v>
      </c>
      <c r="F19" s="61"/>
      <c r="G19" s="59"/>
      <c r="H19" s="73"/>
    </row>
    <row r="20" spans="1:8" ht="63.75" hidden="1" x14ac:dyDescent="0.25">
      <c r="A20" s="58" t="s">
        <v>77</v>
      </c>
      <c r="B20" s="59"/>
      <c r="C20" s="59" t="s">
        <v>57</v>
      </c>
      <c r="D20" s="60" t="s">
        <v>101</v>
      </c>
      <c r="E20" s="61">
        <v>43814</v>
      </c>
      <c r="F20" s="82">
        <v>43814</v>
      </c>
      <c r="G20" s="59"/>
      <c r="H20" s="72" t="s">
        <v>109</v>
      </c>
    </row>
    <row r="21" spans="1:8" ht="56.25" hidden="1" customHeight="1" x14ac:dyDescent="0.25">
      <c r="A21" s="58" t="s">
        <v>78</v>
      </c>
      <c r="B21" s="59" t="s">
        <v>73</v>
      </c>
      <c r="C21" s="59" t="s">
        <v>57</v>
      </c>
      <c r="D21" s="94" t="s">
        <v>115</v>
      </c>
      <c r="E21" s="61">
        <v>43617</v>
      </c>
      <c r="F21" s="61">
        <v>43617</v>
      </c>
      <c r="G21" s="59" t="s">
        <v>70</v>
      </c>
      <c r="H21" s="72" t="s">
        <v>109</v>
      </c>
    </row>
    <row r="22" spans="1:8" x14ac:dyDescent="0.25">
      <c r="H22" s="16"/>
    </row>
    <row r="23" spans="1:8" x14ac:dyDescent="0.25">
      <c r="H23" s="16"/>
    </row>
    <row r="24" spans="1:8" x14ac:dyDescent="0.25">
      <c r="H24" s="16"/>
    </row>
    <row r="25" spans="1:8" x14ac:dyDescent="0.25">
      <c r="H25" s="16"/>
    </row>
    <row r="26" spans="1:8" x14ac:dyDescent="0.25">
      <c r="H26" s="16"/>
    </row>
    <row r="27" spans="1:8" x14ac:dyDescent="0.25">
      <c r="H27" s="16"/>
    </row>
    <row r="28" spans="1:8" x14ac:dyDescent="0.25">
      <c r="H28" s="16"/>
    </row>
    <row r="29" spans="1:8" x14ac:dyDescent="0.25">
      <c r="H29" s="16"/>
    </row>
    <row r="30" spans="1:8" x14ac:dyDescent="0.25">
      <c r="H30" s="16"/>
    </row>
    <row r="31" spans="1:8" x14ac:dyDescent="0.25">
      <c r="H31" s="16"/>
    </row>
    <row r="32" spans="1:8" x14ac:dyDescent="0.25">
      <c r="H32" s="16"/>
    </row>
    <row r="33" spans="8:8" x14ac:dyDescent="0.25">
      <c r="H33" s="16"/>
    </row>
    <row r="34" spans="8:8" x14ac:dyDescent="0.25">
      <c r="H34" s="16"/>
    </row>
    <row r="35" spans="8:8" x14ac:dyDescent="0.25">
      <c r="H35" s="16"/>
    </row>
    <row r="36" spans="8:8" x14ac:dyDescent="0.25">
      <c r="H36" s="16"/>
    </row>
    <row r="37" spans="8:8" x14ac:dyDescent="0.25">
      <c r="H37" s="16"/>
    </row>
    <row r="38" spans="8:8" x14ac:dyDescent="0.25">
      <c r="H38" s="16"/>
    </row>
    <row r="39" spans="8:8" x14ac:dyDescent="0.25">
      <c r="H39" s="16"/>
    </row>
    <row r="40" spans="8:8" x14ac:dyDescent="0.25">
      <c r="H40" s="16"/>
    </row>
    <row r="41" spans="8:8" x14ac:dyDescent="0.25">
      <c r="H41" s="16"/>
    </row>
    <row r="42" spans="8:8" x14ac:dyDescent="0.25">
      <c r="H42" s="16"/>
    </row>
    <row r="43" spans="8:8" x14ac:dyDescent="0.25">
      <c r="H43" s="16"/>
    </row>
    <row r="44" spans="8:8" x14ac:dyDescent="0.25">
      <c r="H44" s="16"/>
    </row>
    <row r="45" spans="8:8" x14ac:dyDescent="0.25">
      <c r="H45" s="16"/>
    </row>
    <row r="46" spans="8:8" x14ac:dyDescent="0.25">
      <c r="H46" s="16"/>
    </row>
    <row r="47" spans="8:8" x14ac:dyDescent="0.25">
      <c r="H47" s="16"/>
    </row>
    <row r="48" spans="8:8" x14ac:dyDescent="0.25">
      <c r="H48" s="16"/>
    </row>
    <row r="49" spans="8:8" x14ac:dyDescent="0.25">
      <c r="H49" s="16"/>
    </row>
    <row r="50" spans="8:8" x14ac:dyDescent="0.25">
      <c r="H50" s="16"/>
    </row>
    <row r="51" spans="8:8" x14ac:dyDescent="0.25">
      <c r="H51" s="16"/>
    </row>
    <row r="52" spans="8:8" x14ac:dyDescent="0.25">
      <c r="H52" s="16"/>
    </row>
    <row r="53" spans="8:8" x14ac:dyDescent="0.25">
      <c r="H53" s="16"/>
    </row>
    <row r="54" spans="8:8" x14ac:dyDescent="0.25">
      <c r="H54" s="16"/>
    </row>
    <row r="55" spans="8:8" x14ac:dyDescent="0.25">
      <c r="H55" s="16"/>
    </row>
    <row r="56" spans="8:8" x14ac:dyDescent="0.25">
      <c r="H56" s="16"/>
    </row>
    <row r="57" spans="8:8" x14ac:dyDescent="0.25">
      <c r="H57" s="16"/>
    </row>
    <row r="58" spans="8:8" x14ac:dyDescent="0.25">
      <c r="H58" s="16"/>
    </row>
    <row r="59" spans="8:8" x14ac:dyDescent="0.25">
      <c r="H59" s="16"/>
    </row>
    <row r="60" spans="8:8" x14ac:dyDescent="0.25">
      <c r="H60" s="16"/>
    </row>
    <row r="61" spans="8:8" x14ac:dyDescent="0.25">
      <c r="H61" s="16"/>
    </row>
    <row r="62" spans="8:8" x14ac:dyDescent="0.25">
      <c r="H62" s="16"/>
    </row>
    <row r="63" spans="8:8" x14ac:dyDescent="0.25">
      <c r="H63" s="16"/>
    </row>
    <row r="64" spans="8:8" x14ac:dyDescent="0.25">
      <c r="H64" s="16"/>
    </row>
    <row r="65" spans="8:8" x14ac:dyDescent="0.25">
      <c r="H65" s="16"/>
    </row>
    <row r="66" spans="8:8" x14ac:dyDescent="0.25">
      <c r="H66" s="16"/>
    </row>
    <row r="67" spans="8:8" x14ac:dyDescent="0.25">
      <c r="H67" s="16"/>
    </row>
  </sheetData>
  <mergeCells count="7">
    <mergeCell ref="H3:H4"/>
    <mergeCell ref="A3:A4"/>
    <mergeCell ref="B3:B4"/>
    <mergeCell ref="C3:C4"/>
    <mergeCell ref="D3:D4"/>
    <mergeCell ref="E3:F3"/>
    <mergeCell ref="G3:G4"/>
  </mergeCells>
  <dataValidations count="2">
    <dataValidation type="list" showDropDown="1" showInputMessage="1" showErrorMessage="1" sqref="C5">
      <formula1>$C$5</formula1>
    </dataValidation>
    <dataValidation type="date" allowBlank="1" showInputMessage="1" showErrorMessage="1" sqref="E6:F9 E12:F21">
      <formula1>43101</formula1>
      <formula2>46023</formula2>
    </dataValidation>
  </dataValidations>
  <pageMargins left="0.7" right="0.7" top="0.75" bottom="0.75" header="0.3" footer="0.3"/>
  <pageSetup paperSize="9" scale="80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5" operator="containsText" id="{EA629E3C-271B-4D30-ADF6-EC7AFEDC69BE}">
            <xm:f>NOT(ISERROR(SEARCH('Проверка данных'!$F$1,C6)))</xm:f>
            <xm:f>'Проверка данных'!$F$1</xm:f>
            <x14:dxf>
              <fill>
                <patternFill patternType="darkUp">
                  <fgColor rgb="FFFF0000"/>
                </patternFill>
              </fill>
            </x14:dxf>
          </x14:cfRule>
          <x14:cfRule type="containsText" priority="86" operator="containsText" id="{4BF9FBB1-941D-4A28-89D2-C4476B5947DE}">
            <xm:f>NOT(ISERROR(SEARCH('Проверка данных'!$E$1,C6)))</xm:f>
            <xm:f>'Проверка данных'!$E$1</xm:f>
            <x14:dxf>
              <fill>
                <patternFill patternType="darkUp">
                  <fgColor theme="7"/>
                  <bgColor theme="0"/>
                </patternFill>
              </fill>
            </x14:dxf>
          </x14:cfRule>
          <x14:cfRule type="containsText" priority="87" operator="containsText" id="{8B74F774-32B1-4595-8D37-DD38F19C95F7}">
            <xm:f>NOT(ISERROR(SEARCH('Проверка данных'!$D$1,C6)))</xm:f>
            <xm:f>'Проверка данных'!$D$1</xm:f>
            <x14:dxf>
              <fill>
                <patternFill patternType="darkUp">
                  <fgColor rgb="FF00B050"/>
                </patternFill>
              </fill>
            </x14:dxf>
          </x14:cfRule>
          <x14:cfRule type="containsText" priority="88" operator="containsText" id="{65D1EE9E-15D9-4E62-98B8-B1FE4CF91C31}">
            <xm:f>NOT(ISERROR(SEARCH('Проверка данных'!#REF!,C6)))</xm:f>
            <xm:f>'Проверка данных'!#REF!</xm:f>
            <x14:dxf>
              <fill>
                <patternFill>
                  <bgColor theme="6"/>
                </patternFill>
              </fill>
            </x14:dxf>
          </x14:cfRule>
          <x14:cfRule type="containsText" priority="89" operator="containsText" id="{4F5A6147-FC2B-4B88-9120-E5ECEE542241}">
            <xm:f>NOT(ISERROR(SEARCH('Проверка данных'!$C$1,C6)))</xm:f>
            <xm:f>'Проверка данных'!$C$1</xm:f>
            <x14:dxf>
              <fill>
                <patternFill>
                  <bgColor rgb="FFFF0000"/>
                </patternFill>
              </fill>
            </x14:dxf>
          </x14:cfRule>
          <x14:cfRule type="containsText" priority="90" operator="containsText" id="{5D849CC7-A61C-45EC-BFC0-B3D9F92B7BD8}">
            <xm:f>NOT(ISERROR(SEARCH('Проверка данных'!$B$1,C6)))</xm:f>
            <xm:f>'Проверка данных'!$B$1</xm:f>
            <x14:dxf>
              <fill>
                <patternFill>
                  <bgColor rgb="FFFFC000"/>
                </patternFill>
              </fill>
            </x14:dxf>
          </x14:cfRule>
          <x14:cfRule type="containsText" priority="91" operator="containsText" id="{9193E34D-3897-46F1-A7A0-7D8EEB8F4D4A}">
            <xm:f>NOT(ISERROR(SEARCH('Проверка данных'!$A$1,C6)))</xm:f>
            <xm:f>'Проверка данных'!$A$1</xm:f>
            <x14:dxf>
              <fill>
                <patternFill>
                  <bgColor rgb="FF00B050"/>
                </patternFill>
              </fill>
            </x14:dxf>
          </x14:cfRule>
          <xm:sqref>C6:C21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'Проверка данных'!$A$1:$F$1</xm:f>
          </x14:formula1>
          <xm:sqref>C6:C21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6"/>
  <sheetViews>
    <sheetView workbookViewId="0">
      <selection activeCell="A3" sqref="A3"/>
    </sheetView>
  </sheetViews>
  <sheetFormatPr defaultRowHeight="15" x14ac:dyDescent="0.25"/>
  <cols>
    <col min="1" max="1" width="14.28515625" customWidth="1"/>
    <col min="2" max="2" width="14.85546875" customWidth="1"/>
    <col min="3" max="3" width="14.42578125" customWidth="1"/>
    <col min="4" max="4" width="15.28515625" customWidth="1"/>
    <col min="5" max="5" width="18.42578125" customWidth="1"/>
    <col min="6" max="6" width="19" customWidth="1"/>
    <col min="7" max="7" width="15.42578125" customWidth="1"/>
    <col min="9" max="9" width="13.5703125" customWidth="1"/>
  </cols>
  <sheetData>
    <row r="1" spans="1:9" ht="63" customHeight="1" x14ac:dyDescent="0.25">
      <c r="A1" s="56" t="s">
        <v>61</v>
      </c>
      <c r="B1" s="56" t="s">
        <v>63</v>
      </c>
      <c r="C1" s="56" t="s">
        <v>62</v>
      </c>
      <c r="D1" s="19" t="s">
        <v>57</v>
      </c>
      <c r="E1" s="19" t="s">
        <v>58</v>
      </c>
      <c r="F1" s="19" t="s">
        <v>59</v>
      </c>
      <c r="H1" s="17"/>
    </row>
    <row r="2" spans="1:9" ht="15" customHeight="1" x14ac:dyDescent="0.25">
      <c r="A2" s="19"/>
      <c r="C2" s="15"/>
      <c r="D2" s="15"/>
      <c r="E2" s="19"/>
      <c r="F2" s="15"/>
      <c r="G2" s="19"/>
      <c r="H2" s="16"/>
      <c r="I2" s="19"/>
    </row>
    <row r="3" spans="1:9" ht="38.25" x14ac:dyDescent="0.25">
      <c r="A3" s="56" t="s">
        <v>64</v>
      </c>
      <c r="B3" s="56" t="s">
        <v>65</v>
      </c>
      <c r="C3" s="56" t="s">
        <v>66</v>
      </c>
      <c r="D3" s="19"/>
      <c r="E3" s="19"/>
      <c r="F3" s="19"/>
      <c r="G3" s="18"/>
      <c r="H3" s="18"/>
      <c r="I3" s="18"/>
    </row>
    <row r="6" spans="1:9" x14ac:dyDescent="0.25">
      <c r="A6" s="39" t="s">
        <v>52</v>
      </c>
      <c r="B6" s="39" t="s">
        <v>53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Ключевые риски</vt:lpstr>
      <vt:lpstr>Цели и показатели</vt:lpstr>
      <vt:lpstr>Исполнение бюджета</vt:lpstr>
      <vt:lpstr>Результаты, КТ и мероприятия</vt:lpstr>
      <vt:lpstr>Проверка данных</vt:lpstr>
      <vt:lpstr>'Результаты, КТ и мероприятия'!_ftn1</vt:lpstr>
      <vt:lpstr>'Результаты, КТ и мероприятия'!_ftnref1</vt:lpstr>
      <vt:lpstr>'Исполнение бюджета'!Область_печати</vt:lpstr>
      <vt:lpstr>'Результаты, КТ и мероприятия'!Область_печати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2019-07-08T09:19:22Z</dcterms:modified>
</cp:coreProperties>
</file>